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96" windowWidth="16260" windowHeight="5508" firstSheet="5" activeTab="12"/>
  </bookViews>
  <sheets>
    <sheet name="Contents" sheetId="16" r:id="rId1"/>
    <sheet name="TABLE1" sheetId="12" r:id="rId2"/>
    <sheet name="TABLE2" sheetId="1" r:id="rId3"/>
    <sheet name="TABLE3" sheetId="2" r:id="rId4"/>
    <sheet name="TABLE4" sheetId="3" r:id="rId5"/>
    <sheet name="TABLE5" sheetId="13" r:id="rId6"/>
    <sheet name="TABLE6" sheetId="10" r:id="rId7"/>
    <sheet name="TABLE7" sheetId="5" r:id="rId8"/>
    <sheet name="TABLE8" sheetId="6" r:id="rId9"/>
    <sheet name="Appendix 1" sheetId="7" r:id="rId10"/>
    <sheet name="Appendix 2" sheetId="11" r:id="rId11"/>
    <sheet name="Appendix 3" sheetId="14" r:id="rId12"/>
    <sheet name="Appendix 4" sheetId="15" r:id="rId13"/>
  </sheets>
  <externalReferences>
    <externalReference r:id="rId14"/>
  </externalReferences>
  <definedNames>
    <definedName name="_Toc476035253" localSheetId="4">TABLE4!$B$1</definedName>
    <definedName name="_Toc536095032" localSheetId="1">TABLE1!$B$2</definedName>
    <definedName name="_Toc536095036" localSheetId="2">TABLE2!$B$1</definedName>
    <definedName name="_Toc536095037" localSheetId="3">TABLE3!$B$1</definedName>
    <definedName name="_Toc536095040" localSheetId="5">TABLE5!$B$1</definedName>
    <definedName name="_Toc536095045" localSheetId="6">TABLE6!$B$1</definedName>
    <definedName name="_Toc536095046" localSheetId="7">TABLE7!$B$1</definedName>
    <definedName name="_Toc536095053" localSheetId="8">TABLE8!$B$1</definedName>
    <definedName name="_Toc536095055" localSheetId="9">'Appendix 1'!$B$2</definedName>
    <definedName name="_Toc536095056" localSheetId="10">'Appendix 2'!$B$1</definedName>
    <definedName name="_Toc536095057" localSheetId="11">'Appendix 3'!$B$2</definedName>
    <definedName name="_Toc536095058" localSheetId="12">'Appendix 4'!$B$2</definedName>
  </definedNames>
  <calcPr calcId="145621"/>
</workbook>
</file>

<file path=xl/calcChain.xml><?xml version="1.0" encoding="utf-8"?>
<calcChain xmlns="http://schemas.openxmlformats.org/spreadsheetml/2006/main">
  <c r="K20" i="13" l="1"/>
  <c r="J20" i="13"/>
  <c r="I20" i="13"/>
  <c r="H20" i="13"/>
  <c r="F20" i="13"/>
  <c r="E20" i="13"/>
  <c r="D20" i="13"/>
  <c r="C20" i="13"/>
  <c r="G20" i="13" s="1"/>
  <c r="K19" i="13"/>
  <c r="K21" i="13" s="1"/>
  <c r="J19" i="13"/>
  <c r="J21" i="13" s="1"/>
  <c r="I19" i="13"/>
  <c r="I21" i="13" s="1"/>
  <c r="H19" i="13"/>
  <c r="H21" i="13" s="1"/>
  <c r="F19" i="13"/>
  <c r="G19" i="13" s="1"/>
  <c r="E19" i="13"/>
  <c r="E21" i="13" s="1"/>
  <c r="D19" i="13"/>
  <c r="D21" i="13" s="1"/>
  <c r="C19" i="13"/>
  <c r="C21" i="13" s="1"/>
  <c r="G18" i="13"/>
  <c r="G17" i="13"/>
  <c r="K15" i="13"/>
  <c r="J15" i="13"/>
  <c r="I15" i="13"/>
  <c r="H15" i="13"/>
  <c r="F15" i="13"/>
  <c r="E15" i="13"/>
  <c r="D15" i="13"/>
  <c r="C15" i="13"/>
  <c r="G15" i="13" s="1"/>
  <c r="G14" i="13"/>
  <c r="G13" i="13"/>
  <c r="G12" i="13"/>
  <c r="K10" i="13"/>
  <c r="J10" i="13"/>
  <c r="I10" i="13"/>
  <c r="H10" i="13"/>
  <c r="G10" i="13"/>
  <c r="F10" i="13"/>
  <c r="E10" i="13"/>
  <c r="D10" i="13"/>
  <c r="C10" i="13"/>
  <c r="G9" i="13"/>
  <c r="G8" i="13"/>
  <c r="G7" i="13"/>
  <c r="G6" i="13"/>
  <c r="F21" i="13" l="1"/>
  <c r="G21" i="13" s="1"/>
  <c r="D10" i="5"/>
  <c r="C10" i="5"/>
  <c r="D11" i="5"/>
  <c r="C11" i="5"/>
  <c r="C23" i="5" l="1"/>
  <c r="D9" i="5" l="1"/>
  <c r="C9" i="5"/>
  <c r="D15" i="5"/>
  <c r="C15" i="5"/>
  <c r="D12" i="5"/>
  <c r="C12" i="5"/>
  <c r="D6" i="5"/>
  <c r="C6" i="5"/>
</calcChain>
</file>

<file path=xl/sharedStrings.xml><?xml version="1.0" encoding="utf-8"?>
<sst xmlns="http://schemas.openxmlformats.org/spreadsheetml/2006/main" count="358" uniqueCount="190">
  <si>
    <t>Registrations</t>
  </si>
  <si>
    <t>2012/13</t>
  </si>
  <si>
    <t>2013/14</t>
  </si>
  <si>
    <t>2014/15</t>
  </si>
  <si>
    <t>2015/16</t>
  </si>
  <si>
    <t>2016/17</t>
  </si>
  <si>
    <t>2017/18</t>
  </si>
  <si>
    <t>% Change</t>
  </si>
  <si>
    <t>Adults</t>
  </si>
  <si>
    <t>Total</t>
  </si>
  <si>
    <t>Children and Young People</t>
  </si>
  <si>
    <t>All frameworks</t>
  </si>
  <si>
    <t xml:space="preserve">Certifications </t>
  </si>
  <si>
    <t xml:space="preserve">  Registrations</t>
  </si>
  <si>
    <t xml:space="preserve"> Certifications</t>
  </si>
  <si>
    <t>change</t>
  </si>
  <si>
    <t>Children &amp; Young People</t>
  </si>
  <si>
    <t>MA Adults registrations</t>
  </si>
  <si>
    <t>SVQ Adults registrations</t>
  </si>
  <si>
    <t>MA proportion of SVQ Adults registrations</t>
  </si>
  <si>
    <t>MA CYP registrations</t>
  </si>
  <si>
    <t>SVQ CYP registrations</t>
  </si>
  <si>
    <t>MA proportion of SVQ CYP registrations</t>
  </si>
  <si>
    <t>All MA registrations</t>
  </si>
  <si>
    <t>All SVQ registrations</t>
  </si>
  <si>
    <t>MA proportion of SVQ registrations</t>
  </si>
  <si>
    <t>All MA certifications</t>
  </si>
  <si>
    <t>All SVQ certifications</t>
  </si>
  <si>
    <t>MA proportion of SVQ certifications</t>
  </si>
  <si>
    <t xml:space="preserve">2014/15 </t>
  </si>
  <si>
    <t>Social Workers</t>
  </si>
  <si>
    <t>SCSWIS Authorised Officers</t>
  </si>
  <si>
    <t xml:space="preserve">Managers of Residential Child Care Services </t>
  </si>
  <si>
    <t>Residential Child Care Workers with supervisory responsibilities</t>
  </si>
  <si>
    <t xml:space="preserve">All other Residential Child Care Workers </t>
  </si>
  <si>
    <t xml:space="preserve">Managers of Adult Day Care Services </t>
  </si>
  <si>
    <t xml:space="preserve">Managers of Care home Services for Adults </t>
  </si>
  <si>
    <t xml:space="preserve">Supervisors of Care Home Service for Adults </t>
  </si>
  <si>
    <t xml:space="preserve">Practitioners of Care Home Service for Adults </t>
  </si>
  <si>
    <t xml:space="preserve">Support Workers of Care Home Service for Adults </t>
  </si>
  <si>
    <t xml:space="preserve">Managers of Day Care of Children Services </t>
  </si>
  <si>
    <t xml:space="preserve">Practitioners in Day Care of Children Services </t>
  </si>
  <si>
    <t xml:space="preserve">Support workers of Day Care of Children Services </t>
  </si>
  <si>
    <t xml:space="preserve">Managers of a Residential School Care Accommodation </t>
  </si>
  <si>
    <t xml:space="preserve">Supervisors of a Residential School Care Accommodation </t>
  </si>
  <si>
    <t xml:space="preserve">Workers of a Residential School Care Accommodation </t>
  </si>
  <si>
    <t xml:space="preserve">Managers of a Housing Support Service </t>
  </si>
  <si>
    <t xml:space="preserve">Supervisors of a Housing Support Service </t>
  </si>
  <si>
    <t xml:space="preserve">Workers in a Housing Support Service </t>
  </si>
  <si>
    <t xml:space="preserve">Managers of a Care at Home Service </t>
  </si>
  <si>
    <t xml:space="preserve">Supervisors of a Care at Home Service </t>
  </si>
  <si>
    <t xml:space="preserve">Workers of a Care at Home Service </t>
  </si>
  <si>
    <t xml:space="preserve">Total Figures </t>
  </si>
  <si>
    <t>ADULTS</t>
  </si>
  <si>
    <t xml:space="preserve">         Registrations</t>
  </si>
  <si>
    <t xml:space="preserve">          Certifications</t>
  </si>
  <si>
    <t>Qualification</t>
  </si>
  <si>
    <t>Health and Social Care</t>
  </si>
  <si>
    <t>-</t>
  </si>
  <si>
    <t>SVQ2 Social Services and Healthcare</t>
  </si>
  <si>
    <t>Health and Social Care (Adults)</t>
  </si>
  <si>
    <t>Work with Offending Behaviour</t>
  </si>
  <si>
    <t>Work with Victims, Survivors and Witnesses</t>
  </si>
  <si>
    <t>Community Justice</t>
  </si>
  <si>
    <t>SVQ3 Social Services and Healthcare</t>
  </si>
  <si>
    <t>Leadership and Management for Care Services</t>
  </si>
  <si>
    <t>SVQ4 Social Services and Healthcare</t>
  </si>
  <si>
    <t>SVQ4 Care Services Leadership and Management</t>
  </si>
  <si>
    <t>Year total</t>
  </si>
  <si>
    <t>CHILDREN and YOUNG PEOPLE</t>
  </si>
  <si>
    <t>Children's Care Learning and Development</t>
  </si>
  <si>
    <t>SVQ2 Social Services (Children and Young People)</t>
  </si>
  <si>
    <t>Health and Social Care (Children and Young People )</t>
  </si>
  <si>
    <t>SVQ3 Social Services (Children and Young People)</t>
  </si>
  <si>
    <t>SVQ4 Social Services (Children and Young People)</t>
  </si>
  <si>
    <t>Managers of a Residential School Care Accommodation (28 Services)</t>
  </si>
  <si>
    <t>Supervisors of a Residential School Care Accommodation (28 Services)</t>
  </si>
  <si>
    <t>Level 10</t>
  </si>
  <si>
    <t xml:space="preserve">Level 6   </t>
  </si>
  <si>
    <t>Level 7</t>
  </si>
  <si>
    <t>Level 9</t>
  </si>
  <si>
    <t>Level 6</t>
  </si>
  <si>
    <t>SVQ</t>
  </si>
  <si>
    <t>SCQF Level</t>
  </si>
  <si>
    <t>Apprenticeship Level</t>
  </si>
  <si>
    <t xml:space="preserve">Social Services and Healthcare </t>
  </si>
  <si>
    <t>Modern</t>
  </si>
  <si>
    <t>Social Services (Children and Young People)</t>
  </si>
  <si>
    <r>
      <t xml:space="preserve">Children’s Care, Learning and Development </t>
    </r>
    <r>
      <rPr>
        <b/>
        <i/>
        <sz val="11"/>
        <color theme="1"/>
        <rFont val="Verdana"/>
        <family val="2"/>
      </rPr>
      <t xml:space="preserve">(certifications only; superseded by Social Services (Children and Young People) </t>
    </r>
  </si>
  <si>
    <t>7 &amp; 9</t>
  </si>
  <si>
    <t>Technical</t>
  </si>
  <si>
    <t xml:space="preserve">Social Services (Children and Young People) </t>
  </si>
  <si>
    <t xml:space="preserve">Childhood Practice </t>
  </si>
  <si>
    <t xml:space="preserve">Care Services in Leadership and Management </t>
  </si>
  <si>
    <t>Professional</t>
  </si>
  <si>
    <t>% change</t>
  </si>
  <si>
    <t>%</t>
  </si>
  <si>
    <t xml:space="preserve"> change</t>
  </si>
  <si>
    <t>pp</t>
  </si>
  <si>
    <t>Level 6 sub-total</t>
  </si>
  <si>
    <t>Level 7 sub-total</t>
  </si>
  <si>
    <t>Level 9 sub-total</t>
  </si>
  <si>
    <t>Level 10 sub-total</t>
  </si>
  <si>
    <t>Youth Justice</t>
  </si>
  <si>
    <t>Main practice qualification requirement</t>
  </si>
  <si>
    <t>Relevant categories of register</t>
  </si>
  <si>
    <t>SVQ Social Services (Children and Young People) at SCQF Level 9</t>
  </si>
  <si>
    <t>Managers of Residential Child Care Services</t>
  </si>
  <si>
    <t>Residential Child Care Workers with Supervisory responsibility</t>
  </si>
  <si>
    <r>
      <t xml:space="preserve">SVQ Social Services (Children and Young People) at SCQF Level 7  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 HNC Social Services</t>
    </r>
  </si>
  <si>
    <t>All other Residential Child Care Workers</t>
  </si>
  <si>
    <t>SVQ Social Services and Healthcare at SCQF Level 9</t>
  </si>
  <si>
    <t>Managers of Adult Day Care Services</t>
  </si>
  <si>
    <t>Managers of Care home Services for Adults</t>
  </si>
  <si>
    <t>Managers of a Housing Support Service</t>
  </si>
  <si>
    <t>Managers of a Care at Home Service</t>
  </si>
  <si>
    <t xml:space="preserve">SVQ Social Services and Healthcare at SCQF Level 7 </t>
  </si>
  <si>
    <r>
      <t xml:space="preserve">or  </t>
    </r>
    <r>
      <rPr>
        <sz val="11"/>
        <color theme="1"/>
        <rFont val="Calibri"/>
        <family val="2"/>
        <scheme val="minor"/>
      </rPr>
      <t>HNC Social Services</t>
    </r>
  </si>
  <si>
    <t>Supervisors of Care Home Service for Adults</t>
  </si>
  <si>
    <t>Supervisors of a Housing Support Service</t>
  </si>
  <si>
    <t>Supervisors of a Care at Home Service</t>
  </si>
  <si>
    <t>Practitioners of Care Home Service for Adults</t>
  </si>
  <si>
    <t>BA Childhood Practice or PDA Childhood Practice</t>
  </si>
  <si>
    <t>Managers of Day Care of Children Services</t>
  </si>
  <si>
    <r>
      <t xml:space="preserve">SVQ Social Services (Children and Young People) level 7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HNC Childhood Practice</t>
    </r>
  </si>
  <si>
    <t>Practitioners in Day Care of Children Services</t>
  </si>
  <si>
    <r>
      <t xml:space="preserve">SVQ Social Services and Healthcare at SCQF Level 6 </t>
    </r>
    <r>
      <rPr>
        <b/>
        <sz val="11"/>
        <color theme="1"/>
        <rFont val="Calibri"/>
        <family val="2"/>
        <scheme val="minor"/>
      </rPr>
      <t xml:space="preserve">or </t>
    </r>
    <r>
      <rPr>
        <sz val="11"/>
        <color theme="1"/>
        <rFont val="Calibri"/>
        <family val="2"/>
        <scheme val="minor"/>
      </rPr>
      <t>HNC Social Services</t>
    </r>
  </si>
  <si>
    <t>Support Workers of Care Home Service for Adults</t>
  </si>
  <si>
    <t>Workers in a Housing Support Service</t>
  </si>
  <si>
    <t>Workers of a Care at Home Service</t>
  </si>
  <si>
    <r>
      <t xml:space="preserve">SVQ Social Services (Children and Young People) at SCQF Level 6 </t>
    </r>
    <r>
      <rPr>
        <b/>
        <sz val="11"/>
        <color theme="1"/>
        <rFont val="Calibri"/>
        <family val="2"/>
        <scheme val="minor"/>
      </rPr>
      <t xml:space="preserve">or </t>
    </r>
    <r>
      <rPr>
        <sz val="11"/>
        <color theme="1"/>
        <rFont val="Calibri"/>
        <family val="2"/>
        <scheme val="minor"/>
      </rPr>
      <t>NC in Early Education and Childcare at SCQF Level 6</t>
    </r>
  </si>
  <si>
    <t>Support workers of Day Care of Children Services</t>
  </si>
  <si>
    <t>Table 1: Main practice qualifications and the relevant categories of the register</t>
  </si>
  <si>
    <t>Table 2: Registrations by framework and SCQF Level 2012/13 to 2017/18</t>
  </si>
  <si>
    <t>Table 3: Certifications by framework and SCQF Level 2012/13 to 2017/18</t>
  </si>
  <si>
    <t>Table 4: Registrations and certifications by framework and SCQF Level 2016/17 and 2017/18</t>
  </si>
  <si>
    <t>Table 5: SVQ registrations and certifications by framework and SCQF Level 2014/15 – 2017/18</t>
  </si>
  <si>
    <t>Table 6: Modern Apprenticeships in the SCQF framework</t>
  </si>
  <si>
    <t>PP</t>
  </si>
  <si>
    <t>Table 7: MA proportions of total SVQ activity 2016/17 and 2017/18</t>
  </si>
  <si>
    <t>Table 8: MA proportions of total SVQ activity 2014/15-2017/18</t>
  </si>
  <si>
    <t>Part of the Register</t>
  </si>
  <si>
    <t>Date required registration commenced</t>
  </si>
  <si>
    <t>SSSC registrants</t>
  </si>
  <si>
    <t>Percentage with a qualification condition %</t>
  </si>
  <si>
    <t>Social work students</t>
  </si>
  <si>
    <t>Appendix 2: Registrations and certifications by level and qualification 2014/15–2017/18</t>
  </si>
  <si>
    <t>Appendix 3: List of relevant qualifications</t>
  </si>
  <si>
    <t>Adults:</t>
  </si>
  <si>
    <t>Children and Young People:</t>
  </si>
  <si>
    <t>Level 6:</t>
  </si>
  <si>
    <t>Social Services and Healthcare</t>
  </si>
  <si>
    <t>*Health and Social Care</t>
  </si>
  <si>
    <r>
      <t>*</t>
    </r>
    <r>
      <rPr>
        <sz val="11"/>
        <color theme="1"/>
        <rFont val="Verdana"/>
        <family val="2"/>
      </rPr>
      <t>Children's Care Learning and Development</t>
    </r>
  </si>
  <si>
    <t>Level 7:</t>
  </si>
  <si>
    <t>HNC Social Services</t>
  </si>
  <si>
    <t>*Health and Social Care (Adults)</t>
  </si>
  <si>
    <r>
      <t>*</t>
    </r>
    <r>
      <rPr>
        <sz val="11"/>
        <color theme="1"/>
        <rFont val="Verdana"/>
        <family val="2"/>
      </rPr>
      <t>Health and Social Care (Children and Young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Verdana"/>
        <family val="2"/>
      </rPr>
      <t>People)</t>
    </r>
  </si>
  <si>
    <r>
      <t>*</t>
    </r>
    <r>
      <rPr>
        <sz val="11"/>
        <color theme="1"/>
        <rFont val="Verdana"/>
        <family val="2"/>
      </rPr>
      <t>Children's Care Learning and Development)</t>
    </r>
  </si>
  <si>
    <t>Level 9:</t>
  </si>
  <si>
    <r>
      <t>*</t>
    </r>
    <r>
      <rPr>
        <sz val="11"/>
        <color theme="1"/>
        <rFont val="Verdana"/>
        <family val="2"/>
      </rPr>
      <t>Health and Social Care (Children and Young People)</t>
    </r>
  </si>
  <si>
    <t>Level 10:</t>
  </si>
  <si>
    <t>Care Services Leadership and Management</t>
  </si>
  <si>
    <t>*Leadership and Management for Care Services</t>
  </si>
  <si>
    <r>
      <t>*</t>
    </r>
    <r>
      <rPr>
        <sz val="11"/>
        <rFont val="Verdana"/>
        <family val="2"/>
      </rPr>
      <t xml:space="preserve"> These older qualifications were superseded in 2014 by the new equivalents. However, the old qualifications still saw some awards</t>
    </r>
  </si>
  <si>
    <t>including ones which didn’t have any activity during the reporting period.</t>
  </si>
  <si>
    <t xml:space="preserve">activity and some of them also saw small numbers of entries in 2017/18. Please note we have listed all relevant qualifications here, </t>
  </si>
  <si>
    <t>Appendix 4: Mapping between ‘old’ pre-2014 qualifications and their new equivalents</t>
  </si>
  <si>
    <t>Old</t>
  </si>
  <si>
    <t>New</t>
  </si>
  <si>
    <t>Level 6 Health and Social Care (Adults)</t>
  </si>
  <si>
    <t>Level 6 Social Services and Healthcare</t>
  </si>
  <si>
    <t>Level 7 Health and Social Care (Adults)</t>
  </si>
  <si>
    <t>Level 7 Social Services and Healthcare</t>
  </si>
  <si>
    <t>Level 9 Health and Social Care (Adults)</t>
  </si>
  <si>
    <t>Level 9 Social Services and Healthcare</t>
  </si>
  <si>
    <t xml:space="preserve">Level 6 Children's Care Learning and Development  </t>
  </si>
  <si>
    <t>Level 6 Social Services (Children and Young People)</t>
  </si>
  <si>
    <t>Level 7 Children's Care Learning and Development</t>
  </si>
  <si>
    <t xml:space="preserve">Level 7 Social Services (Children and Young People) </t>
  </si>
  <si>
    <t>Level 9 Children's Care Learning and Development</t>
  </si>
  <si>
    <t xml:space="preserve">Level 9 Social Services (Children and Young People) </t>
  </si>
  <si>
    <t xml:space="preserve">Level 7 Health and Social Care (Children and Young People) </t>
  </si>
  <si>
    <t>Level 7 Social Services (Children and Young</t>
  </si>
  <si>
    <t>Level 9 Health and Social Care (Children and Young People)</t>
  </si>
  <si>
    <t>Level 9 Social Services (Children and Young People)</t>
  </si>
  <si>
    <t>Level 10 Leadership and Management for Care Services</t>
  </si>
  <si>
    <t>Level 10 Care Services Leadership and Management</t>
  </si>
  <si>
    <t>Appendix 1: SSSC Registrants qualification conditions (as at 03/12/2018)</t>
  </si>
  <si>
    <t>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</si>
</sst>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6" formatCode="0.00000%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Verdana"/>
      <family val="2"/>
    </font>
    <font>
      <b/>
      <sz val="11"/>
      <color theme="1"/>
      <name val="Verdana"/>
      <family val="2"/>
    </font>
    <font>
      <b/>
      <sz val="9"/>
      <color rgb="FFFFFFFF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Verdana"/>
      <family val="2"/>
    </font>
    <font>
      <b/>
      <sz val="12"/>
      <color rgb="FF004289"/>
      <name val="Verdana"/>
      <family val="2"/>
    </font>
    <font>
      <b/>
      <sz val="12"/>
      <color rgb="FFFFFFFF"/>
      <name val="Verdana"/>
      <family val="2"/>
    </font>
    <font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0"/>
      <color theme="0"/>
      <name val="Verdana"/>
      <family val="2"/>
    </font>
    <font>
      <i/>
      <sz val="10"/>
      <color rgb="FF000000"/>
      <name val="Verdana"/>
      <family val="2"/>
    </font>
    <font>
      <b/>
      <sz val="12"/>
      <color rgb="FF365F91"/>
      <name val="Verdana"/>
      <family val="2"/>
    </font>
    <font>
      <sz val="10"/>
      <color rgb="FFFFFFFF"/>
      <name val="Verdana"/>
      <family val="2"/>
    </font>
    <font>
      <sz val="11"/>
      <name val="Verdana"/>
      <family val="2"/>
    </font>
    <font>
      <sz val="14"/>
      <color theme="1"/>
      <name val="Verdana"/>
      <family val="2"/>
    </font>
    <font>
      <b/>
      <sz val="11"/>
      <name val="Verdana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94">
    <border>
      <left/>
      <right/>
      <top/>
      <bottom/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/>
      <top/>
      <bottom/>
      <diagonal/>
    </border>
    <border>
      <left/>
      <right style="medium">
        <color rgb="FF4F81BD"/>
      </right>
      <top/>
      <bottom/>
      <diagonal/>
    </border>
    <border>
      <left/>
      <right style="dotted">
        <color indexed="64"/>
      </right>
      <top style="medium">
        <color rgb="FF4F81BD"/>
      </top>
      <bottom style="medium">
        <color rgb="FF4F81BD"/>
      </bottom>
      <diagonal/>
    </border>
    <border>
      <left/>
      <right style="thick">
        <color indexed="64"/>
      </right>
      <top style="medium">
        <color rgb="FF4F81BD"/>
      </top>
      <bottom style="medium">
        <color rgb="FF4F81BD"/>
      </bottom>
      <diagonal/>
    </border>
    <border>
      <left/>
      <right style="dotted">
        <color indexed="64"/>
      </right>
      <top/>
      <bottom style="medium">
        <color rgb="FF4F81BD"/>
      </bottom>
      <diagonal/>
    </border>
    <border>
      <left/>
      <right style="thick">
        <color indexed="64"/>
      </right>
      <top/>
      <bottom style="medium">
        <color rgb="FF4F81BD"/>
      </bottom>
      <diagonal/>
    </border>
    <border>
      <left style="medium">
        <color rgb="FF4F81BD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rgb="FF4F81BD"/>
      </right>
      <top/>
      <bottom style="dotted">
        <color indexed="64"/>
      </bottom>
      <diagonal/>
    </border>
    <border>
      <left style="medium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 style="thick">
        <color indexed="64"/>
      </left>
      <right/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 style="dotted">
        <color indexed="64"/>
      </bottom>
      <diagonal/>
    </border>
    <border>
      <left/>
      <right/>
      <top style="medium">
        <color rgb="FF4F81BD"/>
      </top>
      <bottom style="dotted">
        <color indexed="64"/>
      </bottom>
      <diagonal/>
    </border>
    <border>
      <left/>
      <right style="dotted">
        <color indexed="64"/>
      </right>
      <top style="medium">
        <color rgb="FF4F81BD"/>
      </top>
      <bottom style="dotted">
        <color indexed="64"/>
      </bottom>
      <diagonal/>
    </border>
    <border>
      <left style="medium">
        <color rgb="FF4F81BD"/>
      </left>
      <right/>
      <top style="thick">
        <color rgb="FF4F81BD"/>
      </top>
      <bottom style="dotted">
        <color indexed="64"/>
      </bottom>
      <diagonal/>
    </border>
    <border>
      <left/>
      <right/>
      <top style="thick">
        <color rgb="FF4F81BD"/>
      </top>
      <bottom style="dotted">
        <color indexed="64"/>
      </bottom>
      <diagonal/>
    </border>
    <border>
      <left/>
      <right style="dotted">
        <color indexed="64"/>
      </right>
      <top style="thick">
        <color rgb="FF4F81BD"/>
      </top>
      <bottom style="dotted">
        <color indexed="64"/>
      </bottom>
      <diagonal/>
    </border>
    <border>
      <left style="medium">
        <color rgb="FF4F81BD"/>
      </left>
      <right/>
      <top style="medium">
        <color rgb="FF4F81BD"/>
      </top>
      <bottom/>
      <diagonal/>
    </border>
    <border>
      <left/>
      <right/>
      <top style="medium">
        <color rgb="FF4F81BD"/>
      </top>
      <bottom/>
      <diagonal/>
    </border>
    <border>
      <left/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/>
      <top style="medium">
        <color rgb="FF4F81BD"/>
      </top>
      <bottom style="thick">
        <color rgb="FF548DD4"/>
      </bottom>
      <diagonal/>
    </border>
    <border>
      <left/>
      <right/>
      <top style="medium">
        <color rgb="FF4F81BD"/>
      </top>
      <bottom style="thick">
        <color rgb="FF548DD4"/>
      </bottom>
      <diagonal/>
    </border>
    <border>
      <left/>
      <right style="medium">
        <color rgb="FF4F81BD"/>
      </right>
      <top style="medium">
        <color rgb="FF4F81BD"/>
      </top>
      <bottom style="thick">
        <color rgb="FF548DD4"/>
      </bottom>
      <diagonal/>
    </border>
    <border>
      <left style="medium">
        <color rgb="FF4F81BD"/>
      </left>
      <right/>
      <top/>
      <bottom style="thick">
        <color rgb="FF548DD4"/>
      </bottom>
      <diagonal/>
    </border>
    <border>
      <left/>
      <right/>
      <top/>
      <bottom style="thick">
        <color rgb="FF548DD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4F81BD"/>
      </top>
      <bottom style="medium">
        <color rgb="FF4F81BD"/>
      </bottom>
      <diagonal/>
    </border>
    <border>
      <left/>
      <right style="medium">
        <color indexed="64"/>
      </right>
      <top style="medium">
        <color rgb="FF4F81BD"/>
      </top>
      <bottom style="medium">
        <color rgb="FF4F81BD"/>
      </bottom>
      <diagonal/>
    </border>
    <border>
      <left style="medium">
        <color indexed="64"/>
      </left>
      <right/>
      <top style="medium">
        <color rgb="FF4F81BD"/>
      </top>
      <bottom style="thick">
        <color rgb="FF548DD4"/>
      </bottom>
      <diagonal/>
    </border>
    <border>
      <left/>
      <right style="medium">
        <color indexed="64"/>
      </right>
      <top style="medium">
        <color rgb="FF4F81BD"/>
      </top>
      <bottom style="thick">
        <color rgb="FF548DD4"/>
      </bottom>
      <diagonal/>
    </border>
    <border>
      <left style="medium">
        <color indexed="64"/>
      </left>
      <right/>
      <top/>
      <bottom style="thick">
        <color rgb="FF548DD4"/>
      </bottom>
      <diagonal/>
    </border>
    <border>
      <left/>
      <right style="medium">
        <color indexed="64"/>
      </right>
      <top/>
      <bottom style="thick">
        <color rgb="FF548DD4"/>
      </bottom>
      <diagonal/>
    </border>
    <border>
      <left style="medium">
        <color indexed="64"/>
      </left>
      <right/>
      <top/>
      <bottom style="medium">
        <color rgb="FF4F81BD"/>
      </bottom>
      <diagonal/>
    </border>
    <border>
      <left/>
      <right style="medium">
        <color indexed="64"/>
      </right>
      <top/>
      <bottom style="medium">
        <color rgb="FF4F81BD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rgb="FF4F81BD"/>
      </top>
      <bottom style="dotted">
        <color indexed="64"/>
      </bottom>
      <diagonal/>
    </border>
    <border>
      <left/>
      <right style="thick">
        <color indexed="64"/>
      </right>
      <top/>
      <bottom style="thick">
        <color rgb="FF4F81BD"/>
      </bottom>
      <diagonal/>
    </border>
    <border>
      <left/>
      <right style="medium">
        <color rgb="FF4F81BD"/>
      </right>
      <top/>
      <bottom style="thick">
        <color rgb="FF4F81BD"/>
      </bottom>
      <diagonal/>
    </border>
    <border>
      <left/>
      <right/>
      <top style="medium">
        <color theme="3" tint="0.39997558519241921"/>
      </top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rgb="FF4F81BD"/>
      </bottom>
      <diagonal/>
    </border>
    <border>
      <left/>
      <right/>
      <top style="medium">
        <color theme="3" tint="0.59999389629810485"/>
      </top>
      <bottom style="medium">
        <color rgb="FF4F81BD"/>
      </bottom>
      <diagonal/>
    </border>
    <border>
      <left/>
      <right style="thick">
        <color indexed="64"/>
      </right>
      <top style="medium">
        <color theme="3" tint="0.59999389629810485"/>
      </top>
      <bottom style="medium">
        <color rgb="FF4F81BD"/>
      </bottom>
      <diagonal/>
    </border>
    <border>
      <left style="thick">
        <color indexed="64"/>
      </left>
      <right/>
      <top style="medium">
        <color theme="3" tint="0.59999389629810485"/>
      </top>
      <bottom style="medium">
        <color rgb="FF4F81BD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rgb="FF4F81BD"/>
      </bottom>
      <diagonal/>
    </border>
    <border>
      <left style="medium">
        <color theme="3" tint="0.59999389629810485"/>
      </left>
      <right/>
      <top/>
      <bottom style="medium">
        <color rgb="FF4F81BD"/>
      </bottom>
      <diagonal/>
    </border>
    <border>
      <left/>
      <right style="medium">
        <color theme="3" tint="0.59999389629810485"/>
      </right>
      <top/>
      <bottom style="medium">
        <color rgb="FF4F81BD"/>
      </bottom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 style="medium">
        <color rgb="FF4F81BD"/>
      </top>
      <bottom style="dotted">
        <color indexed="64"/>
      </bottom>
      <diagonal/>
    </border>
    <border>
      <left/>
      <right style="medium">
        <color theme="3" tint="0.59999389629810485"/>
      </right>
      <top style="dotted">
        <color indexed="64"/>
      </top>
      <bottom style="medium">
        <color rgb="FF4F81BD"/>
      </bottom>
      <diagonal/>
    </border>
    <border>
      <left style="medium">
        <color theme="3" tint="0.59999389629810485"/>
      </left>
      <right/>
      <top style="medium">
        <color rgb="FF4F81BD"/>
      </top>
      <bottom style="medium">
        <color rgb="FF4F81BD"/>
      </bottom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rgb="FF4F81BD"/>
      </top>
      <bottom/>
      <diagonal/>
    </border>
    <border>
      <left/>
      <right style="medium">
        <color theme="3" tint="0.59999389629810485"/>
      </right>
      <top/>
      <bottom style="dotted">
        <color indexed="64"/>
      </bottom>
      <diagonal/>
    </border>
    <border>
      <left/>
      <right style="medium">
        <color theme="3" tint="0.59999389629810485"/>
      </right>
      <top style="medium">
        <color rgb="FF4F81BD"/>
      </top>
      <bottom style="medium">
        <color rgb="FF4F81BD"/>
      </bottom>
      <diagonal/>
    </border>
    <border>
      <left style="medium">
        <color theme="3" tint="0.59999389629810485"/>
      </left>
      <right/>
      <top style="medium">
        <color rgb="FF4F81BD"/>
      </top>
      <bottom style="medium">
        <color theme="3" tint="0.59999389629810485"/>
      </bottom>
      <diagonal/>
    </border>
    <border>
      <left/>
      <right/>
      <top style="medium">
        <color rgb="FF4F81BD"/>
      </top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 style="thick">
        <color indexed="64"/>
      </left>
      <right/>
      <top style="medium">
        <color rgb="FF4F81BD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/>
      <diagonal/>
    </border>
    <border>
      <left/>
      <right/>
      <top style="thin">
        <color theme="4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3" tint="0.39997558519241921"/>
      </left>
      <right/>
      <top style="thin">
        <color theme="4"/>
      </top>
      <bottom/>
      <diagonal/>
    </border>
    <border>
      <left/>
      <right style="medium">
        <color theme="3" tint="0.39997558519241921"/>
      </right>
      <top style="thin">
        <color theme="4"/>
      </top>
      <bottom/>
      <diagonal/>
    </border>
    <border>
      <left style="medium">
        <color theme="3" tint="0.39997558519241921"/>
      </left>
      <right/>
      <top style="thin">
        <color theme="4"/>
      </top>
      <bottom style="medium">
        <color theme="3" tint="0.39997558519241921"/>
      </bottom>
      <diagonal/>
    </border>
    <border>
      <left/>
      <right/>
      <top style="thin">
        <color theme="4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thin">
        <color theme="4"/>
      </top>
      <bottom style="medium">
        <color theme="3" tint="0.39997558519241921"/>
      </bottom>
      <diagonal/>
    </border>
    <border>
      <left style="medium">
        <color rgb="FF4F81BD"/>
      </left>
      <right style="medium">
        <color indexed="64"/>
      </right>
      <top/>
      <bottom/>
      <diagonal/>
    </border>
    <border>
      <left style="medium">
        <color rgb="FF4F81BD"/>
      </left>
      <right style="medium">
        <color indexed="64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indexed="64"/>
      </right>
      <top/>
      <bottom style="medium">
        <color rgb="FF4F81BD"/>
      </bottom>
      <diagonal/>
    </border>
    <border>
      <left style="medium">
        <color indexed="64"/>
      </left>
      <right style="medium">
        <color rgb="FF4F81BD"/>
      </right>
      <top style="medium">
        <color rgb="FF4F81BD"/>
      </top>
      <bottom/>
      <diagonal/>
    </border>
    <border>
      <left style="medium">
        <color indexed="64"/>
      </left>
      <right style="medium">
        <color rgb="FF4F81BD"/>
      </right>
      <top/>
      <bottom style="medium">
        <color rgb="FF4F81BD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56">
    <xf numFmtId="0" fontId="0" fillId="0" borderId="0" xfId="0"/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horizontal="right" vertical="center" wrapText="1"/>
    </xf>
    <xf numFmtId="0" fontId="12" fillId="3" borderId="12" xfId="0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right" vertical="center" wrapText="1"/>
    </xf>
    <xf numFmtId="0" fontId="12" fillId="3" borderId="11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9" fillId="0" borderId="16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 wrapText="1"/>
    </xf>
    <xf numFmtId="0" fontId="7" fillId="0" borderId="18" xfId="0" applyFont="1" applyBorder="1" applyAlignment="1">
      <alignment vertical="center"/>
    </xf>
    <xf numFmtId="0" fontId="10" fillId="0" borderId="19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 wrapText="1"/>
    </xf>
    <xf numFmtId="164" fontId="9" fillId="0" borderId="16" xfId="0" applyNumberFormat="1" applyFont="1" applyBorder="1" applyAlignment="1">
      <alignment horizontal="right" vertical="center"/>
    </xf>
    <xf numFmtId="164" fontId="9" fillId="0" borderId="17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3" fillId="3" borderId="27" xfId="0" applyFont="1" applyFill="1" applyBorder="1" applyAlignment="1">
      <alignment vertical="center" wrapText="1"/>
    </xf>
    <xf numFmtId="0" fontId="14" fillId="3" borderId="28" xfId="0" applyFont="1" applyFill="1" applyBorder="1" applyAlignment="1">
      <alignment vertical="center" wrapText="1"/>
    </xf>
    <xf numFmtId="0" fontId="14" fillId="3" borderId="29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15" fillId="0" borderId="2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3" fontId="15" fillId="0" borderId="5" xfId="0" applyNumberFormat="1" applyFont="1" applyBorder="1" applyAlignment="1">
      <alignment horizontal="right" vertical="center" wrapText="1"/>
    </xf>
    <xf numFmtId="164" fontId="15" fillId="0" borderId="3" xfId="0" applyNumberFormat="1" applyFont="1" applyBorder="1" applyAlignment="1">
      <alignment horizontal="right" vertical="center" wrapText="1"/>
    </xf>
    <xf numFmtId="164" fontId="5" fillId="0" borderId="32" xfId="0" applyNumberFormat="1" applyFont="1" applyBorder="1" applyAlignment="1">
      <alignment horizontal="right" vertical="center" wrapText="1"/>
    </xf>
    <xf numFmtId="164" fontId="15" fillId="0" borderId="8" xfId="0" applyNumberFormat="1" applyFont="1" applyBorder="1" applyAlignment="1">
      <alignment horizontal="righ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166" fontId="0" fillId="0" borderId="0" xfId="0" applyNumberFormat="1"/>
    <xf numFmtId="164" fontId="0" fillId="0" borderId="0" xfId="1" applyNumberFormat="1" applyFont="1"/>
    <xf numFmtId="0" fontId="8" fillId="0" borderId="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 indent="1"/>
    </xf>
    <xf numFmtId="0" fontId="0" fillId="0" borderId="0" xfId="0" applyAlignment="1">
      <alignment horizontal="center" vertical="center"/>
    </xf>
    <xf numFmtId="0" fontId="13" fillId="3" borderId="35" xfId="0" applyFont="1" applyFill="1" applyBorder="1" applyAlignment="1">
      <alignment horizontal="right" vertical="center" wrapText="1"/>
    </xf>
    <xf numFmtId="0" fontId="14" fillId="3" borderId="41" xfId="0" applyFont="1" applyFill="1" applyBorder="1" applyAlignment="1">
      <alignment horizontal="right" vertical="center" wrapText="1"/>
    </xf>
    <xf numFmtId="0" fontId="14" fillId="3" borderId="36" xfId="0" applyFont="1" applyFill="1" applyBorder="1" applyAlignment="1">
      <alignment horizontal="right" vertical="center" wrapText="1"/>
    </xf>
    <xf numFmtId="0" fontId="5" fillId="0" borderId="42" xfId="0" applyFont="1" applyBorder="1" applyAlignment="1">
      <alignment horizontal="right" vertical="center" wrapText="1"/>
    </xf>
    <xf numFmtId="3" fontId="15" fillId="0" borderId="43" xfId="0" applyNumberFormat="1" applyFont="1" applyBorder="1" applyAlignment="1">
      <alignment horizontal="right" vertical="center" wrapText="1"/>
    </xf>
    <xf numFmtId="0" fontId="5" fillId="0" borderId="37" xfId="0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3" fontId="15" fillId="0" borderId="38" xfId="0" applyNumberFormat="1" applyFont="1" applyBorder="1" applyAlignment="1">
      <alignment horizontal="right" vertical="center" wrapText="1"/>
    </xf>
    <xf numFmtId="0" fontId="5" fillId="0" borderId="44" xfId="0" applyFont="1" applyBorder="1" applyAlignment="1">
      <alignment horizontal="right" vertical="center" wrapText="1"/>
    </xf>
    <xf numFmtId="0" fontId="5" fillId="0" borderId="46" xfId="0" applyFont="1" applyBorder="1" applyAlignment="1">
      <alignment horizontal="right" vertical="center" wrapText="1"/>
    </xf>
    <xf numFmtId="0" fontId="5" fillId="0" borderId="48" xfId="0" applyFont="1" applyBorder="1" applyAlignment="1">
      <alignment horizontal="right" vertical="center" wrapText="1"/>
    </xf>
    <xf numFmtId="3" fontId="15" fillId="0" borderId="49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right" vertical="center" wrapText="1"/>
    </xf>
    <xf numFmtId="0" fontId="12" fillId="3" borderId="12" xfId="0" applyFont="1" applyFill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 wrapText="1"/>
    </xf>
    <xf numFmtId="0" fontId="9" fillId="0" borderId="52" xfId="0" applyFont="1" applyBorder="1" applyAlignment="1">
      <alignment horizontal="right" vertical="center" wrapText="1"/>
    </xf>
    <xf numFmtId="0" fontId="9" fillId="0" borderId="5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0" fontId="4" fillId="3" borderId="27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8" fillId="0" borderId="0" xfId="0" applyNumberFormat="1" applyFont="1"/>
    <xf numFmtId="0" fontId="9" fillId="0" borderId="0" xfId="0" applyFont="1" applyBorder="1" applyAlignment="1">
      <alignment horizontal="right" vertical="center"/>
    </xf>
    <xf numFmtId="0" fontId="2" fillId="0" borderId="0" xfId="0" applyFont="1"/>
    <xf numFmtId="164" fontId="10" fillId="0" borderId="53" xfId="0" applyNumberFormat="1" applyFont="1" applyBorder="1" applyAlignment="1">
      <alignment horizontal="right" vertical="center"/>
    </xf>
    <xf numFmtId="164" fontId="10" fillId="0" borderId="54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4" fillId="3" borderId="28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164" fontId="5" fillId="4" borderId="3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7" fillId="0" borderId="3" xfId="1" applyNumberFormat="1" applyFont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vertical="top"/>
    </xf>
    <xf numFmtId="0" fontId="12" fillId="5" borderId="55" xfId="0" applyFont="1" applyFill="1" applyBorder="1" applyAlignment="1">
      <alignment vertical="center"/>
    </xf>
    <xf numFmtId="0" fontId="12" fillId="5" borderId="55" xfId="0" applyFont="1" applyFill="1" applyBorder="1" applyAlignment="1">
      <alignment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3" fontId="15" fillId="4" borderId="0" xfId="0" applyNumberFormat="1" applyFont="1" applyFill="1" applyAlignment="1">
      <alignment horizontal="right" vertical="center" wrapText="1"/>
    </xf>
    <xf numFmtId="164" fontId="5" fillId="4" borderId="31" xfId="0" applyNumberFormat="1" applyFont="1" applyFill="1" applyBorder="1" applyAlignment="1">
      <alignment horizontal="right" vertical="center" wrapText="1"/>
    </xf>
    <xf numFmtId="3" fontId="15" fillId="4" borderId="2" xfId="0" applyNumberFormat="1" applyFont="1" applyFill="1" applyBorder="1" applyAlignment="1">
      <alignment horizontal="right" vertical="center" wrapText="1"/>
    </xf>
    <xf numFmtId="164" fontId="5" fillId="4" borderId="34" xfId="0" applyNumberFormat="1" applyFont="1" applyFill="1" applyBorder="1" applyAlignment="1">
      <alignment horizontal="right" vertical="center" wrapText="1"/>
    </xf>
    <xf numFmtId="3" fontId="15" fillId="4" borderId="5" xfId="0" applyNumberFormat="1" applyFont="1" applyFill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0" fillId="0" borderId="0" xfId="0" applyBorder="1"/>
    <xf numFmtId="0" fontId="12" fillId="3" borderId="58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vertical="top"/>
    </xf>
    <xf numFmtId="0" fontId="12" fillId="3" borderId="62" xfId="0" applyFont="1" applyFill="1" applyBorder="1" applyAlignment="1">
      <alignment horizontal="right" vertical="center" wrapText="1"/>
    </xf>
    <xf numFmtId="0" fontId="7" fillId="0" borderId="63" xfId="0" applyFont="1" applyBorder="1" applyAlignment="1">
      <alignment vertical="center"/>
    </xf>
    <xf numFmtId="0" fontId="9" fillId="0" borderId="64" xfId="0" applyFont="1" applyBorder="1" applyAlignment="1">
      <alignment horizontal="right" vertical="center" wrapText="1"/>
    </xf>
    <xf numFmtId="0" fontId="7" fillId="0" borderId="61" xfId="0" applyFont="1" applyBorder="1" applyAlignment="1">
      <alignment vertical="center"/>
    </xf>
    <xf numFmtId="0" fontId="9" fillId="0" borderId="65" xfId="0" applyFont="1" applyBorder="1" applyAlignment="1">
      <alignment horizontal="right" vertical="center" wrapText="1"/>
    </xf>
    <xf numFmtId="0" fontId="10" fillId="0" borderId="67" xfId="0" applyFont="1" applyBorder="1" applyAlignment="1">
      <alignment horizontal="right" vertical="center" wrapText="1"/>
    </xf>
    <xf numFmtId="0" fontId="9" fillId="0" borderId="69" xfId="0" applyFont="1" applyBorder="1" applyAlignment="1">
      <alignment horizontal="right" vertical="center" wrapText="1"/>
    </xf>
    <xf numFmtId="0" fontId="9" fillId="0" borderId="62" xfId="0" applyFont="1" applyBorder="1" applyAlignment="1">
      <alignment horizontal="right" vertical="center" wrapText="1"/>
    </xf>
    <xf numFmtId="0" fontId="10" fillId="0" borderId="70" xfId="0" applyFont="1" applyBorder="1" applyAlignment="1">
      <alignment horizontal="right" vertical="center"/>
    </xf>
    <xf numFmtId="0" fontId="9" fillId="0" borderId="67" xfId="0" applyFont="1" applyBorder="1" applyAlignment="1">
      <alignment horizontal="right" vertical="center" wrapText="1"/>
    </xf>
    <xf numFmtId="0" fontId="10" fillId="0" borderId="73" xfId="0" applyFont="1" applyBorder="1" applyAlignment="1">
      <alignment horizontal="right" vertical="center"/>
    </xf>
    <xf numFmtId="0" fontId="10" fillId="0" borderId="74" xfId="0" applyFont="1" applyBorder="1" applyAlignment="1">
      <alignment horizontal="right" vertical="center"/>
    </xf>
    <xf numFmtId="0" fontId="10" fillId="0" borderId="75" xfId="0" applyFont="1" applyBorder="1" applyAlignment="1">
      <alignment horizontal="right" vertical="center"/>
    </xf>
    <xf numFmtId="0" fontId="10" fillId="0" borderId="67" xfId="0" applyFont="1" applyBorder="1" applyAlignment="1">
      <alignment horizontal="right" vertical="center"/>
    </xf>
    <xf numFmtId="0" fontId="10" fillId="0" borderId="62" xfId="0" applyFont="1" applyBorder="1" applyAlignment="1">
      <alignment horizontal="right" vertical="center"/>
    </xf>
    <xf numFmtId="0" fontId="12" fillId="3" borderId="57" xfId="0" applyFont="1" applyFill="1" applyBorder="1" applyAlignment="1">
      <alignment vertical="center"/>
    </xf>
    <xf numFmtId="0" fontId="12" fillId="3" borderId="59" xfId="0" applyFont="1" applyFill="1" applyBorder="1" applyAlignment="1">
      <alignment vertical="center"/>
    </xf>
    <xf numFmtId="0" fontId="12" fillId="3" borderId="60" xfId="0" applyFont="1" applyFill="1" applyBorder="1" applyAlignment="1">
      <alignment vertical="center"/>
    </xf>
    <xf numFmtId="0" fontId="0" fillId="0" borderId="0" xfId="0" applyAlignment="1">
      <alignment wrapText="1"/>
    </xf>
    <xf numFmtId="0" fontId="12" fillId="3" borderId="5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63" xfId="0" applyFont="1" applyBorder="1" applyAlignment="1">
      <alignment vertical="center" wrapText="1"/>
    </xf>
    <xf numFmtId="0" fontId="7" fillId="0" borderId="61" xfId="0" applyFont="1" applyBorder="1" applyAlignment="1">
      <alignment vertical="center" wrapText="1"/>
    </xf>
    <xf numFmtId="0" fontId="7" fillId="0" borderId="68" xfId="0" applyFont="1" applyBorder="1" applyAlignment="1">
      <alignment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1" fillId="0" borderId="79" xfId="0" applyFont="1" applyBorder="1" applyAlignment="1">
      <alignment vertical="center" wrapText="1"/>
    </xf>
    <xf numFmtId="0" fontId="0" fillId="0" borderId="78" xfId="0" applyBorder="1" applyAlignment="1">
      <alignment vertical="top" wrapText="1"/>
    </xf>
    <xf numFmtId="0" fontId="1" fillId="0" borderId="40" xfId="0" applyFont="1" applyBorder="1" applyAlignment="1">
      <alignment vertical="center" wrapText="1"/>
    </xf>
    <xf numFmtId="0" fontId="1" fillId="0" borderId="78" xfId="0" applyFont="1" applyBorder="1" applyAlignment="1">
      <alignment vertical="center" wrapText="1"/>
    </xf>
    <xf numFmtId="0" fontId="2" fillId="0" borderId="79" xfId="0" applyFont="1" applyBorder="1" applyAlignment="1">
      <alignment vertical="center" wrapText="1"/>
    </xf>
    <xf numFmtId="0" fontId="12" fillId="5" borderId="82" xfId="0" applyFont="1" applyFill="1" applyBorder="1" applyAlignment="1">
      <alignment horizontal="right" vertical="center"/>
    </xf>
    <xf numFmtId="0" fontId="12" fillId="5" borderId="82" xfId="0" applyFont="1" applyFill="1" applyBorder="1" applyAlignment="1">
      <alignment horizontal="right" vertical="center" wrapText="1"/>
    </xf>
    <xf numFmtId="0" fontId="9" fillId="4" borderId="82" xfId="0" applyFont="1" applyFill="1" applyBorder="1" applyAlignment="1">
      <alignment horizontal="right" vertical="center"/>
    </xf>
    <xf numFmtId="0" fontId="9" fillId="4" borderId="82" xfId="0" applyFont="1" applyFill="1" applyBorder="1" applyAlignment="1">
      <alignment horizontal="right" vertical="center" wrapText="1"/>
    </xf>
    <xf numFmtId="0" fontId="17" fillId="4" borderId="82" xfId="0" applyFont="1" applyFill="1" applyBorder="1" applyAlignment="1">
      <alignment horizontal="right" vertical="center" wrapText="1"/>
    </xf>
    <xf numFmtId="0" fontId="9" fillId="0" borderId="82" xfId="0" applyFont="1" applyBorder="1" applyAlignment="1">
      <alignment horizontal="right" vertical="center"/>
    </xf>
    <xf numFmtId="0" fontId="9" fillId="0" borderId="82" xfId="0" applyFont="1" applyBorder="1" applyAlignment="1">
      <alignment horizontal="right" vertical="center" wrapText="1"/>
    </xf>
    <xf numFmtId="164" fontId="9" fillId="0" borderId="82" xfId="1" applyNumberFormat="1" applyFont="1" applyBorder="1" applyAlignment="1">
      <alignment horizontal="right" vertical="center" wrapText="1"/>
    </xf>
    <xf numFmtId="0" fontId="10" fillId="0" borderId="82" xfId="0" applyFont="1" applyBorder="1" applyAlignment="1">
      <alignment horizontal="right" vertical="center"/>
    </xf>
    <xf numFmtId="164" fontId="10" fillId="0" borderId="82" xfId="1" applyNumberFormat="1" applyFont="1" applyBorder="1" applyAlignment="1">
      <alignment horizontal="right" vertical="center" wrapText="1"/>
    </xf>
    <xf numFmtId="0" fontId="5" fillId="0" borderId="82" xfId="0" applyFont="1" applyBorder="1" applyAlignment="1">
      <alignment vertical="center"/>
    </xf>
    <xf numFmtId="0" fontId="3" fillId="5" borderId="81" xfId="0" applyFont="1" applyFill="1" applyBorder="1" applyAlignment="1">
      <alignment vertical="top"/>
    </xf>
    <xf numFmtId="0" fontId="12" fillId="5" borderId="83" xfId="0" applyFont="1" applyFill="1" applyBorder="1" applyAlignment="1">
      <alignment vertical="center" wrapText="1"/>
    </xf>
    <xf numFmtId="0" fontId="3" fillId="5" borderId="84" xfId="0" applyFont="1" applyFill="1" applyBorder="1" applyAlignment="1">
      <alignment vertical="top"/>
    </xf>
    <xf numFmtId="0" fontId="12" fillId="5" borderId="85" xfId="0" applyFont="1" applyFill="1" applyBorder="1" applyAlignment="1">
      <alignment horizontal="right" vertical="center" wrapText="1"/>
    </xf>
    <xf numFmtId="0" fontId="5" fillId="4" borderId="84" xfId="0" applyFont="1" applyFill="1" applyBorder="1" applyAlignment="1">
      <alignment vertical="center"/>
    </xf>
    <xf numFmtId="0" fontId="17" fillId="4" borderId="85" xfId="0" applyFont="1" applyFill="1" applyBorder="1" applyAlignment="1">
      <alignment horizontal="right" vertical="center" wrapText="1"/>
    </xf>
    <xf numFmtId="0" fontId="7" fillId="0" borderId="84" xfId="0" applyFont="1" applyBorder="1" applyAlignment="1">
      <alignment vertical="center"/>
    </xf>
    <xf numFmtId="164" fontId="9" fillId="0" borderId="85" xfId="1" applyNumberFormat="1" applyFont="1" applyBorder="1" applyAlignment="1">
      <alignment horizontal="right" vertical="center" wrapText="1"/>
    </xf>
    <xf numFmtId="164" fontId="10" fillId="0" borderId="85" xfId="1" applyNumberFormat="1" applyFont="1" applyBorder="1" applyAlignment="1">
      <alignment horizontal="right" vertical="center" wrapText="1"/>
    </xf>
    <xf numFmtId="0" fontId="5" fillId="0" borderId="84" xfId="0" applyFont="1" applyBorder="1" applyAlignment="1">
      <alignment vertical="center"/>
    </xf>
    <xf numFmtId="0" fontId="7" fillId="0" borderId="86" xfId="0" applyFont="1" applyBorder="1" applyAlignment="1">
      <alignment vertical="center"/>
    </xf>
    <xf numFmtId="0" fontId="10" fillId="0" borderId="87" xfId="0" applyFont="1" applyBorder="1" applyAlignment="1">
      <alignment horizontal="right" vertical="center"/>
    </xf>
    <xf numFmtId="164" fontId="10" fillId="0" borderId="87" xfId="1" applyNumberFormat="1" applyFont="1" applyBorder="1" applyAlignment="1">
      <alignment horizontal="right" vertical="center" wrapText="1"/>
    </xf>
    <xf numFmtId="164" fontId="10" fillId="0" borderId="88" xfId="1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164" fontId="9" fillId="0" borderId="0" xfId="0" applyNumberFormat="1" applyFont="1" applyBorder="1" applyAlignment="1">
      <alignment horizontal="right" vertical="center"/>
    </xf>
    <xf numFmtId="164" fontId="9" fillId="0" borderId="17" xfId="1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 wrapText="1"/>
    </xf>
    <xf numFmtId="9" fontId="5" fillId="0" borderId="31" xfId="0" applyNumberFormat="1" applyFont="1" applyBorder="1" applyAlignment="1">
      <alignment horizontal="right" vertical="center" wrapText="1"/>
    </xf>
    <xf numFmtId="9" fontId="5" fillId="0" borderId="45" xfId="0" applyNumberFormat="1" applyFont="1" applyBorder="1" applyAlignment="1">
      <alignment horizontal="right" vertical="center" wrapText="1"/>
    </xf>
    <xf numFmtId="9" fontId="5" fillId="0" borderId="34" xfId="0" applyNumberFormat="1" applyFont="1" applyBorder="1" applyAlignment="1">
      <alignment horizontal="right" vertical="center" wrapText="1"/>
    </xf>
    <xf numFmtId="9" fontId="5" fillId="0" borderId="47" xfId="0" applyNumberFormat="1" applyFont="1" applyBorder="1" applyAlignment="1">
      <alignment horizontal="right" vertical="center" wrapText="1"/>
    </xf>
    <xf numFmtId="9" fontId="5" fillId="0" borderId="50" xfId="0" applyNumberFormat="1" applyFont="1" applyBorder="1" applyAlignment="1">
      <alignment horizontal="right" vertical="center" wrapText="1"/>
    </xf>
    <xf numFmtId="9" fontId="5" fillId="0" borderId="40" xfId="0" applyNumberFormat="1" applyFont="1" applyBorder="1" applyAlignment="1">
      <alignment horizontal="right" vertical="center" wrapText="1"/>
    </xf>
    <xf numFmtId="0" fontId="20" fillId="3" borderId="27" xfId="0" applyFont="1" applyFill="1" applyBorder="1" applyAlignment="1">
      <alignment horizontal="justify" vertical="center" wrapText="1"/>
    </xf>
    <xf numFmtId="0" fontId="20" fillId="3" borderId="28" xfId="0" applyFont="1" applyFill="1" applyBorder="1" applyAlignment="1">
      <alignment vertical="center" wrapText="1"/>
    </xf>
    <xf numFmtId="0" fontId="20" fillId="3" borderId="29" xfId="0" applyFont="1" applyFill="1" applyBorder="1" applyAlignment="1">
      <alignment vertical="center" wrapText="1"/>
    </xf>
    <xf numFmtId="17" fontId="8" fillId="0" borderId="2" xfId="0" applyNumberFormat="1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indent="1"/>
    </xf>
    <xf numFmtId="17" fontId="8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indent="1"/>
    </xf>
    <xf numFmtId="0" fontId="7" fillId="0" borderId="5" xfId="0" applyFont="1" applyBorder="1" applyAlignment="1">
      <alignment horizontal="left" vertical="center" wrapText="1" indent="1"/>
    </xf>
    <xf numFmtId="0" fontId="15" fillId="0" borderId="0" xfId="0" applyFont="1"/>
    <xf numFmtId="0" fontId="21" fillId="0" borderId="0" xfId="0" applyFont="1" applyAlignment="1">
      <alignment vertical="center"/>
    </xf>
    <xf numFmtId="0" fontId="15" fillId="0" borderId="89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89" xfId="0" applyBorder="1" applyAlignment="1">
      <alignment vertical="top" wrapText="1"/>
    </xf>
    <xf numFmtId="0" fontId="5" fillId="0" borderId="90" xfId="0" applyFont="1" applyBorder="1" applyAlignment="1">
      <alignment vertical="center" wrapText="1"/>
    </xf>
    <xf numFmtId="0" fontId="15" fillId="0" borderId="91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1" fillId="0" borderId="0" xfId="0" applyFont="1"/>
    <xf numFmtId="167" fontId="8" fillId="0" borderId="3" xfId="0" applyNumberFormat="1" applyFont="1" applyBorder="1" applyAlignment="1">
      <alignment horizontal="right" vertical="center" wrapText="1" indent="1"/>
    </xf>
    <xf numFmtId="167" fontId="8" fillId="0" borderId="8" xfId="0" applyNumberFormat="1" applyFont="1" applyBorder="1" applyAlignment="1">
      <alignment horizontal="right" vertical="center" wrapText="1" indent="1"/>
    </xf>
    <xf numFmtId="167" fontId="7" fillId="0" borderId="6" xfId="0" applyNumberFormat="1" applyFont="1" applyBorder="1" applyAlignment="1">
      <alignment horizontal="right" vertical="center" wrapText="1" indent="1"/>
    </xf>
    <xf numFmtId="0" fontId="24" fillId="0" borderId="0" xfId="2" applyAlignment="1">
      <alignment vertical="center"/>
    </xf>
    <xf numFmtId="0" fontId="25" fillId="0" borderId="0" xfId="0" applyFont="1"/>
    <xf numFmtId="0" fontId="24" fillId="0" borderId="0" xfId="2"/>
    <xf numFmtId="0" fontId="1" fillId="0" borderId="80" xfId="0" applyFont="1" applyBorder="1" applyAlignment="1">
      <alignment vertical="center" wrapText="1"/>
    </xf>
    <xf numFmtId="0" fontId="1" fillId="0" borderId="79" xfId="0" applyFont="1" applyBorder="1" applyAlignment="1">
      <alignment vertical="center" wrapText="1"/>
    </xf>
    <xf numFmtId="0" fontId="1" fillId="0" borderId="78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3" borderId="20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66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1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12" fillId="3" borderId="57" xfId="0" applyFont="1" applyFill="1" applyBorder="1" applyAlignment="1">
      <alignment vertical="center"/>
    </xf>
    <xf numFmtId="0" fontId="12" fillId="3" borderId="58" xfId="0" applyFont="1" applyFill="1" applyBorder="1" applyAlignment="1">
      <alignment vertical="center"/>
    </xf>
    <xf numFmtId="0" fontId="7" fillId="0" borderId="68" xfId="0" applyFont="1" applyBorder="1" applyAlignment="1">
      <alignment vertical="center"/>
    </xf>
    <xf numFmtId="0" fontId="7" fillId="0" borderId="63" xfId="0" applyFont="1" applyBorder="1" applyAlignment="1">
      <alignment vertical="center"/>
    </xf>
    <xf numFmtId="0" fontId="7" fillId="0" borderId="6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68" xfId="0" applyFont="1" applyBorder="1" applyAlignment="1">
      <alignment vertical="center" wrapText="1"/>
    </xf>
    <xf numFmtId="0" fontId="7" fillId="0" borderId="63" xfId="0" applyFont="1" applyBorder="1" applyAlignment="1">
      <alignment vertical="center" wrapText="1"/>
    </xf>
    <xf numFmtId="0" fontId="14" fillId="3" borderId="56" xfId="0" applyFont="1" applyFill="1" applyBorder="1" applyAlignment="1">
      <alignment vertical="center"/>
    </xf>
    <xf numFmtId="0" fontId="14" fillId="3" borderId="57" xfId="0" applyFont="1" applyFill="1" applyBorder="1" applyAlignment="1">
      <alignment vertical="center"/>
    </xf>
    <xf numFmtId="0" fontId="15" fillId="0" borderId="92" xfId="0" applyFont="1" applyBorder="1" applyAlignment="1">
      <alignment vertical="center" wrapText="1"/>
    </xf>
    <xf numFmtId="0" fontId="15" fillId="0" borderId="93" xfId="0" applyFont="1" applyBorder="1" applyAlignment="1">
      <alignment vertical="center" wrapText="1"/>
    </xf>
    <xf numFmtId="164" fontId="0" fillId="0" borderId="0" xfId="0" applyNumberFormat="1"/>
    <xf numFmtId="164" fontId="2" fillId="0" borderId="0" xfId="1" applyNumberFormat="1" applyFont="1"/>
    <xf numFmtId="164" fontId="0" fillId="0" borderId="0" xfId="0" applyNumberFormat="1" applyBorder="1"/>
    <xf numFmtId="167" fontId="0" fillId="0" borderId="0" xfId="0" applyNumberForma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SSC/Registration/WI%20Team/Restricted%20Data/Raw%20Data/SVQs/SVQ%20report%201718/SQA%20data&amp;analysis_MASTER_in%20u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'05-'18"/>
      <sheetName val="by year by framework and level"/>
      <sheetName val="by framework by qualification"/>
      <sheetName val="Pivot- Overview"/>
      <sheetName val="Pie 1"/>
      <sheetName val="annual trends"/>
      <sheetName val="appendix 2"/>
      <sheetName val="figure 10 and11 and  19 chart  "/>
    </sheetNames>
    <sheetDataSet>
      <sheetData sheetId="0"/>
      <sheetData sheetId="1"/>
      <sheetData sheetId="2">
        <row r="21">
          <cell r="E21"/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4"/>
  <sheetViews>
    <sheetView workbookViewId="0">
      <selection activeCell="B14" sqref="B14"/>
    </sheetView>
  </sheetViews>
  <sheetFormatPr defaultRowHeight="14.4" x14ac:dyDescent="0.3"/>
  <sheetData>
    <row r="1" spans="2:2" ht="19.8" x14ac:dyDescent="0.3">
      <c r="B1" s="218" t="s">
        <v>189</v>
      </c>
    </row>
    <row r="3" spans="2:2" x14ac:dyDescent="0.3">
      <c r="B3" s="217" t="s">
        <v>132</v>
      </c>
    </row>
    <row r="4" spans="2:2" x14ac:dyDescent="0.3">
      <c r="B4" s="217" t="s">
        <v>133</v>
      </c>
    </row>
    <row r="5" spans="2:2" x14ac:dyDescent="0.3">
      <c r="B5" s="217" t="s">
        <v>134</v>
      </c>
    </row>
    <row r="6" spans="2:2" x14ac:dyDescent="0.3">
      <c r="B6" s="217" t="s">
        <v>135</v>
      </c>
    </row>
    <row r="7" spans="2:2" x14ac:dyDescent="0.3">
      <c r="B7" s="219" t="s">
        <v>136</v>
      </c>
    </row>
    <row r="8" spans="2:2" x14ac:dyDescent="0.3">
      <c r="B8" s="217" t="s">
        <v>137</v>
      </c>
    </row>
    <row r="9" spans="2:2" x14ac:dyDescent="0.3">
      <c r="B9" s="217" t="s">
        <v>139</v>
      </c>
    </row>
    <row r="10" spans="2:2" x14ac:dyDescent="0.3">
      <c r="B10" s="217" t="s">
        <v>140</v>
      </c>
    </row>
    <row r="11" spans="2:2" x14ac:dyDescent="0.3">
      <c r="B11" s="217" t="s">
        <v>188</v>
      </c>
    </row>
    <row r="12" spans="2:2" x14ac:dyDescent="0.3">
      <c r="B12" s="219" t="s">
        <v>146</v>
      </c>
    </row>
    <row r="13" spans="2:2" x14ac:dyDescent="0.3">
      <c r="B13" s="217" t="s">
        <v>147</v>
      </c>
    </row>
    <row r="14" spans="2:2" x14ac:dyDescent="0.3">
      <c r="B14" s="217" t="s">
        <v>167</v>
      </c>
    </row>
  </sheetData>
  <hyperlinks>
    <hyperlink ref="B3" location="TABLE1!_Toc536095032" display="Table 1: Main practice qualifications and the relevant categories of the register"/>
    <hyperlink ref="B4" location="TABLE2!_Toc536095036" display="Table 2: Registrations by framework and SCQF Level 2012/13 to 2017/18"/>
    <hyperlink ref="B5" location="TABLE3!_Toc536095037" display="Table 3: Certifications by framework and SCQF Level 2012/13 to 2017/18"/>
    <hyperlink ref="B6" location="TABLE4!_Toc476035253" display="Table 4: Registrations and certifications by framework and SCQF Level 2016/17 and 2017/18"/>
    <hyperlink ref="B7" location="TABLE5!_Toc536095040" display="Table 5: SVQ registrations and certifications by framework and SCQF Level 2014/15 – 2017/18"/>
    <hyperlink ref="B8" location="TABLE6!_Toc536095045" display="Table 6: Modern Apprenticeships in the SCQF framework"/>
    <hyperlink ref="B9" location="TABLE7!_Toc536095046" display="Table 7: MA proportions of total SVQ activity 2016/17 and 2017/18"/>
    <hyperlink ref="B10" location="TABLE8!_Toc536095053" display="Table 8: MA proportions of total SVQ activity 2014/15-2017/18"/>
    <hyperlink ref="B11" location="'Appendix 1'!_Toc536095055" display="Appendix 1: SSSC Registrants qualification conditions (as at 03/12/2018)"/>
    <hyperlink ref="B12" location="'Appendix 2'!_Toc536095056" display="Appendix 2: Registrations and certifications by level and qualification 2014/15–2017/18"/>
    <hyperlink ref="B13" location="'Appendix 3'!_Toc536095057" display="Appendix 3: List of relevant qualifications"/>
    <hyperlink ref="B14" location="'Appendix 4'!_Toc536095058" display="Appendix 4: Mapping between ‘old’ pre-2014 qualifications and their new equivalents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Views>
    <sheetView topLeftCell="A16" zoomScale="75" zoomScaleNormal="75" workbookViewId="0">
      <selection activeCell="H25" sqref="H25"/>
    </sheetView>
  </sheetViews>
  <sheetFormatPr defaultRowHeight="14.4" x14ac:dyDescent="0.3"/>
  <cols>
    <col min="2" max="2" width="51.33203125" customWidth="1"/>
    <col min="3" max="3" width="22.77734375" customWidth="1"/>
    <col min="4" max="4" width="19.21875" customWidth="1"/>
    <col min="5" max="5" width="20" customWidth="1"/>
    <col min="7" max="7" width="8.88671875" style="54"/>
  </cols>
  <sheetData>
    <row r="2" spans="2:6" ht="15" thickBot="1" x14ac:dyDescent="0.35">
      <c r="B2" s="203" t="s">
        <v>188</v>
      </c>
    </row>
    <row r="3" spans="2:6" ht="59.4" customHeight="1" thickBot="1" x14ac:dyDescent="0.35">
      <c r="B3" s="194" t="s">
        <v>141</v>
      </c>
      <c r="C3" s="195" t="s">
        <v>142</v>
      </c>
      <c r="D3" s="195" t="s">
        <v>143</v>
      </c>
      <c r="E3" s="196" t="s">
        <v>144</v>
      </c>
    </row>
    <row r="4" spans="2:6" ht="25.05" customHeight="1" thickBot="1" x14ac:dyDescent="0.35">
      <c r="B4" s="50" t="s">
        <v>30</v>
      </c>
      <c r="C4" s="197">
        <v>38596</v>
      </c>
      <c r="D4" s="198">
        <v>10647</v>
      </c>
      <c r="E4" s="214">
        <v>0</v>
      </c>
      <c r="F4" s="255"/>
    </row>
    <row r="5" spans="2:6" ht="25.05" customHeight="1" thickBot="1" x14ac:dyDescent="0.35">
      <c r="B5" s="51" t="s">
        <v>145</v>
      </c>
      <c r="C5" s="199">
        <v>38108</v>
      </c>
      <c r="D5" s="200">
        <v>1841</v>
      </c>
      <c r="E5" s="215">
        <v>0</v>
      </c>
      <c r="F5" s="255"/>
    </row>
    <row r="6" spans="2:6" ht="25.05" customHeight="1" thickBot="1" x14ac:dyDescent="0.35">
      <c r="B6" s="50" t="s">
        <v>31</v>
      </c>
      <c r="C6" s="197">
        <v>40238</v>
      </c>
      <c r="D6" s="198">
        <v>283</v>
      </c>
      <c r="E6" s="214">
        <v>37.46</v>
      </c>
      <c r="F6" s="255"/>
    </row>
    <row r="7" spans="2:6" ht="25.05" customHeight="1" thickBot="1" x14ac:dyDescent="0.35">
      <c r="B7" s="51" t="s">
        <v>32</v>
      </c>
      <c r="C7" s="199">
        <v>40057</v>
      </c>
      <c r="D7" s="200">
        <v>399</v>
      </c>
      <c r="E7" s="215">
        <v>29.07</v>
      </c>
      <c r="F7" s="255"/>
    </row>
    <row r="8" spans="2:6" ht="25.05" customHeight="1" thickBot="1" x14ac:dyDescent="0.35">
      <c r="B8" s="50" t="s">
        <v>33</v>
      </c>
      <c r="C8" s="197">
        <v>40057</v>
      </c>
      <c r="D8" s="198">
        <v>835</v>
      </c>
      <c r="E8" s="214">
        <v>32.340000000000003</v>
      </c>
      <c r="F8" s="255"/>
    </row>
    <row r="9" spans="2:6" ht="25.05" customHeight="1" thickBot="1" x14ac:dyDescent="0.35">
      <c r="B9" s="51" t="s">
        <v>34</v>
      </c>
      <c r="C9" s="199">
        <v>40057</v>
      </c>
      <c r="D9" s="200">
        <v>6424</v>
      </c>
      <c r="E9" s="215">
        <v>43.66</v>
      </c>
      <c r="F9" s="255"/>
    </row>
    <row r="10" spans="2:6" ht="25.05" customHeight="1" thickBot="1" x14ac:dyDescent="0.35">
      <c r="B10" s="50" t="s">
        <v>35</v>
      </c>
      <c r="C10" s="197">
        <v>40118</v>
      </c>
      <c r="D10" s="198">
        <v>392</v>
      </c>
      <c r="E10" s="214">
        <v>28.83</v>
      </c>
      <c r="F10" s="255"/>
    </row>
    <row r="11" spans="2:6" ht="25.05" customHeight="1" thickBot="1" x14ac:dyDescent="0.35">
      <c r="B11" s="51" t="s">
        <v>36</v>
      </c>
      <c r="C11" s="199">
        <v>40118</v>
      </c>
      <c r="D11" s="200">
        <v>689</v>
      </c>
      <c r="E11" s="215">
        <v>37.880000000000003</v>
      </c>
      <c r="F11" s="255"/>
    </row>
    <row r="12" spans="2:6" ht="25.05" customHeight="1" thickBot="1" x14ac:dyDescent="0.35">
      <c r="B12" s="50" t="s">
        <v>37</v>
      </c>
      <c r="C12" s="197">
        <v>40969</v>
      </c>
      <c r="D12" s="198">
        <v>3822</v>
      </c>
      <c r="E12" s="214">
        <v>55.34</v>
      </c>
      <c r="F12" s="255"/>
    </row>
    <row r="13" spans="2:6" ht="25.05" customHeight="1" thickBot="1" x14ac:dyDescent="0.35">
      <c r="B13" s="51" t="s">
        <v>38</v>
      </c>
      <c r="C13" s="199">
        <v>41334</v>
      </c>
      <c r="D13" s="200">
        <v>5711</v>
      </c>
      <c r="E13" s="215">
        <v>38.380000000000003</v>
      </c>
      <c r="F13" s="255"/>
    </row>
    <row r="14" spans="2:6" ht="25.05" customHeight="1" thickBot="1" x14ac:dyDescent="0.35">
      <c r="B14" s="50" t="s">
        <v>39</v>
      </c>
      <c r="C14" s="197">
        <v>42248</v>
      </c>
      <c r="D14" s="198">
        <v>31033</v>
      </c>
      <c r="E14" s="214">
        <v>65.17</v>
      </c>
      <c r="F14" s="255"/>
    </row>
    <row r="15" spans="2:6" ht="25.05" customHeight="1" thickBot="1" x14ac:dyDescent="0.35">
      <c r="B15" s="51" t="s">
        <v>40</v>
      </c>
      <c r="C15" s="199">
        <v>40483</v>
      </c>
      <c r="D15" s="200">
        <v>2565</v>
      </c>
      <c r="E15" s="215">
        <v>61.17</v>
      </c>
      <c r="F15" s="255"/>
    </row>
    <row r="16" spans="2:6" ht="25.05" customHeight="1" thickBot="1" x14ac:dyDescent="0.35">
      <c r="B16" s="50" t="s">
        <v>41</v>
      </c>
      <c r="C16" s="197">
        <v>40787</v>
      </c>
      <c r="D16" s="198">
        <v>25771</v>
      </c>
      <c r="E16" s="214">
        <v>17.54</v>
      </c>
      <c r="F16" s="255"/>
    </row>
    <row r="17" spans="2:6" ht="25.05" customHeight="1" thickBot="1" x14ac:dyDescent="0.35">
      <c r="B17" s="51" t="s">
        <v>42</v>
      </c>
      <c r="C17" s="199">
        <v>41791</v>
      </c>
      <c r="D17" s="200">
        <v>7146</v>
      </c>
      <c r="E17" s="215">
        <v>56.94</v>
      </c>
      <c r="F17" s="255"/>
    </row>
    <row r="18" spans="2:6" ht="25.05" customHeight="1" thickBot="1" x14ac:dyDescent="0.35">
      <c r="B18" s="50" t="s">
        <v>43</v>
      </c>
      <c r="C18" s="197">
        <v>41214</v>
      </c>
      <c r="D18" s="198">
        <v>10</v>
      </c>
      <c r="E18" s="214">
        <v>20</v>
      </c>
      <c r="F18" s="255"/>
    </row>
    <row r="19" spans="2:6" ht="25.05" customHeight="1" thickBot="1" x14ac:dyDescent="0.35">
      <c r="B19" s="51" t="s">
        <v>44</v>
      </c>
      <c r="C19" s="199">
        <v>41365</v>
      </c>
      <c r="D19" s="200">
        <v>23</v>
      </c>
      <c r="E19" s="215">
        <v>17.39</v>
      </c>
      <c r="F19" s="255"/>
    </row>
    <row r="20" spans="2:6" ht="25.05" customHeight="1" thickBot="1" x14ac:dyDescent="0.35">
      <c r="B20" s="50" t="s">
        <v>45</v>
      </c>
      <c r="C20" s="197">
        <v>41579</v>
      </c>
      <c r="D20" s="198">
        <v>318</v>
      </c>
      <c r="E20" s="214">
        <v>36.159999999999997</v>
      </c>
      <c r="F20" s="255"/>
    </row>
    <row r="21" spans="2:6" ht="25.05" customHeight="1" thickBot="1" x14ac:dyDescent="0.35">
      <c r="B21" s="51" t="s">
        <v>46</v>
      </c>
      <c r="C21" s="199">
        <v>41640</v>
      </c>
      <c r="D21" s="200">
        <v>1466</v>
      </c>
      <c r="E21" s="215">
        <v>40.25</v>
      </c>
      <c r="F21" s="255"/>
    </row>
    <row r="22" spans="2:6" ht="25.05" customHeight="1" thickBot="1" x14ac:dyDescent="0.35">
      <c r="B22" s="50" t="s">
        <v>47</v>
      </c>
      <c r="C22" s="197">
        <v>42887</v>
      </c>
      <c r="D22" s="198">
        <v>3863</v>
      </c>
      <c r="E22" s="214">
        <v>57.73</v>
      </c>
      <c r="F22" s="255"/>
    </row>
    <row r="23" spans="2:6" ht="25.05" customHeight="1" thickBot="1" x14ac:dyDescent="0.35">
      <c r="B23" s="51" t="s">
        <v>48</v>
      </c>
      <c r="C23" s="199">
        <v>44075</v>
      </c>
      <c r="D23" s="200">
        <v>19319</v>
      </c>
      <c r="E23" s="215">
        <v>58.53</v>
      </c>
      <c r="F23" s="255"/>
    </row>
    <row r="24" spans="2:6" ht="25.05" customHeight="1" thickBot="1" x14ac:dyDescent="0.35">
      <c r="B24" s="50" t="s">
        <v>49</v>
      </c>
      <c r="C24" s="197">
        <v>41640</v>
      </c>
      <c r="D24" s="198">
        <v>1315</v>
      </c>
      <c r="E24" s="214">
        <v>45.25</v>
      </c>
      <c r="F24" s="255"/>
    </row>
    <row r="25" spans="2:6" ht="25.05" customHeight="1" thickBot="1" x14ac:dyDescent="0.35">
      <c r="B25" s="51" t="s">
        <v>50</v>
      </c>
      <c r="C25" s="199">
        <v>42887</v>
      </c>
      <c r="D25" s="200">
        <v>3832</v>
      </c>
      <c r="E25" s="215">
        <v>60.33</v>
      </c>
      <c r="F25" s="255"/>
    </row>
    <row r="26" spans="2:6" ht="25.05" customHeight="1" thickBot="1" x14ac:dyDescent="0.35">
      <c r="B26" s="50" t="s">
        <v>51</v>
      </c>
      <c r="C26" s="197">
        <v>44075</v>
      </c>
      <c r="D26" s="198">
        <v>21525</v>
      </c>
      <c r="E26" s="214">
        <v>62.51</v>
      </c>
      <c r="F26" s="255"/>
    </row>
    <row r="27" spans="2:6" ht="25.05" customHeight="1" thickBot="1" x14ac:dyDescent="0.35">
      <c r="B27" s="52" t="s">
        <v>52</v>
      </c>
      <c r="C27" s="53"/>
      <c r="D27" s="201">
        <v>149229</v>
      </c>
      <c r="E27" s="216">
        <v>46.22</v>
      </c>
      <c r="F27" s="25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topLeftCell="A24" zoomScale="75" zoomScaleNormal="75" workbookViewId="0">
      <selection activeCell="N34" sqref="N34"/>
    </sheetView>
  </sheetViews>
  <sheetFormatPr defaultRowHeight="14.4" x14ac:dyDescent="0.3"/>
  <cols>
    <col min="3" max="3" width="38.33203125" style="143" customWidth="1"/>
    <col min="4" max="11" width="10.77734375" customWidth="1"/>
  </cols>
  <sheetData>
    <row r="1" spans="2:12" x14ac:dyDescent="0.3">
      <c r="B1" s="202" t="s">
        <v>146</v>
      </c>
    </row>
    <row r="2" spans="2:12" ht="15" thickBot="1" x14ac:dyDescent="0.35">
      <c r="J2" s="122"/>
      <c r="K2" s="122"/>
    </row>
    <row r="3" spans="2:12" ht="16.8" thickBot="1" x14ac:dyDescent="0.35">
      <c r="B3" s="248" t="s">
        <v>53</v>
      </c>
      <c r="C3" s="249"/>
      <c r="D3" s="240" t="s">
        <v>54</v>
      </c>
      <c r="E3" s="240"/>
      <c r="F3" s="240"/>
      <c r="G3" s="241"/>
      <c r="H3" s="141" t="s">
        <v>55</v>
      </c>
      <c r="I3" s="140"/>
      <c r="J3" s="140"/>
      <c r="K3" s="142"/>
      <c r="L3" s="122"/>
    </row>
    <row r="4" spans="2:12" ht="15" thickBot="1" x14ac:dyDescent="0.35">
      <c r="B4" s="124"/>
      <c r="C4" s="144" t="s">
        <v>56</v>
      </c>
      <c r="D4" s="15" t="s">
        <v>3</v>
      </c>
      <c r="E4" s="15" t="s">
        <v>4</v>
      </c>
      <c r="F4" s="18" t="s">
        <v>5</v>
      </c>
      <c r="G4" s="68" t="s">
        <v>6</v>
      </c>
      <c r="H4" s="18" t="s">
        <v>3</v>
      </c>
      <c r="I4" s="18" t="s">
        <v>4</v>
      </c>
      <c r="J4" s="18" t="s">
        <v>5</v>
      </c>
      <c r="K4" s="125" t="s">
        <v>6</v>
      </c>
      <c r="L4" s="122"/>
    </row>
    <row r="5" spans="2:12" ht="25.05" customHeight="1" x14ac:dyDescent="0.3">
      <c r="B5" s="149" t="s">
        <v>81</v>
      </c>
      <c r="C5" s="145" t="s">
        <v>57</v>
      </c>
      <c r="D5" s="26">
        <v>106</v>
      </c>
      <c r="E5" s="26">
        <v>16</v>
      </c>
      <c r="F5" s="23" t="s">
        <v>58</v>
      </c>
      <c r="G5" s="69" t="s">
        <v>58</v>
      </c>
      <c r="H5" s="23">
        <v>1987</v>
      </c>
      <c r="I5" s="23">
        <v>310</v>
      </c>
      <c r="J5" s="23">
        <v>0</v>
      </c>
      <c r="K5" s="127">
        <v>0</v>
      </c>
    </row>
    <row r="6" spans="2:12" ht="25.05" customHeight="1" thickBot="1" x14ac:dyDescent="0.35">
      <c r="B6" s="150"/>
      <c r="C6" s="146" t="s">
        <v>59</v>
      </c>
      <c r="D6" s="70">
        <v>3847</v>
      </c>
      <c r="E6" s="70">
        <v>3866</v>
      </c>
      <c r="F6" s="71">
        <v>3828</v>
      </c>
      <c r="G6" s="72">
        <v>4082</v>
      </c>
      <c r="H6" s="71">
        <v>957</v>
      </c>
      <c r="I6" s="71">
        <v>2907</v>
      </c>
      <c r="J6" s="71">
        <v>3119</v>
      </c>
      <c r="K6" s="129">
        <v>3191</v>
      </c>
    </row>
    <row r="7" spans="2:12" ht="25.05" customHeight="1" thickBot="1" x14ac:dyDescent="0.35">
      <c r="B7" s="244" t="s">
        <v>99</v>
      </c>
      <c r="C7" s="245"/>
      <c r="D7" s="86">
        <v>3953</v>
      </c>
      <c r="E7" s="86">
        <v>3882</v>
      </c>
      <c r="F7" s="86">
        <v>3828</v>
      </c>
      <c r="G7" s="77">
        <v>4082</v>
      </c>
      <c r="H7" s="118">
        <v>2944</v>
      </c>
      <c r="I7" s="121">
        <v>3217</v>
      </c>
      <c r="J7" s="121">
        <v>3119</v>
      </c>
      <c r="K7" s="130">
        <v>3191</v>
      </c>
    </row>
    <row r="8" spans="2:12" ht="25.05" customHeight="1" x14ac:dyDescent="0.3">
      <c r="B8" s="246" t="s">
        <v>79</v>
      </c>
      <c r="C8" s="147" t="s">
        <v>60</v>
      </c>
      <c r="D8" s="73">
        <v>84</v>
      </c>
      <c r="E8" s="73">
        <v>30</v>
      </c>
      <c r="F8" s="74">
        <v>16</v>
      </c>
      <c r="G8" s="75">
        <v>7</v>
      </c>
      <c r="H8" s="74">
        <v>1566</v>
      </c>
      <c r="I8" s="74">
        <v>465</v>
      </c>
      <c r="J8" s="74">
        <v>94</v>
      </c>
      <c r="K8" s="127">
        <v>18</v>
      </c>
    </row>
    <row r="9" spans="2:12" ht="25.05" customHeight="1" x14ac:dyDescent="0.3">
      <c r="B9" s="247"/>
      <c r="C9" s="145" t="s">
        <v>61</v>
      </c>
      <c r="D9" s="26">
        <v>7</v>
      </c>
      <c r="E9" s="26">
        <v>2</v>
      </c>
      <c r="F9" s="23">
        <v>1</v>
      </c>
      <c r="G9" s="69">
        <v>13</v>
      </c>
      <c r="H9" s="23">
        <v>3</v>
      </c>
      <c r="I9" s="23">
        <v>8</v>
      </c>
      <c r="J9" s="23">
        <v>2</v>
      </c>
      <c r="K9" s="131">
        <v>0</v>
      </c>
    </row>
    <row r="10" spans="2:12" ht="25.05" customHeight="1" x14ac:dyDescent="0.3">
      <c r="B10" s="149"/>
      <c r="C10" s="145" t="s">
        <v>62</v>
      </c>
      <c r="D10" s="26">
        <v>5</v>
      </c>
      <c r="E10" s="26">
        <v>3</v>
      </c>
      <c r="F10" s="23">
        <v>0</v>
      </c>
      <c r="G10" s="69">
        <v>0</v>
      </c>
      <c r="H10" s="23">
        <v>1</v>
      </c>
      <c r="I10" s="23">
        <v>8</v>
      </c>
      <c r="J10" s="23">
        <v>4</v>
      </c>
      <c r="K10" s="131">
        <v>0</v>
      </c>
    </row>
    <row r="11" spans="2:12" ht="25.05" customHeight="1" x14ac:dyDescent="0.3">
      <c r="B11" s="149"/>
      <c r="C11" s="145" t="s">
        <v>63</v>
      </c>
      <c r="D11" s="26">
        <v>1</v>
      </c>
      <c r="E11" s="26">
        <v>2</v>
      </c>
      <c r="F11" s="23">
        <v>0</v>
      </c>
      <c r="G11" s="69">
        <v>0</v>
      </c>
      <c r="H11" s="23">
        <v>2</v>
      </c>
      <c r="I11" s="23">
        <v>0</v>
      </c>
      <c r="J11" s="23">
        <v>1</v>
      </c>
      <c r="K11" s="131">
        <v>0</v>
      </c>
    </row>
    <row r="12" spans="2:12" ht="25.05" customHeight="1" thickBot="1" x14ac:dyDescent="0.35">
      <c r="B12" s="150"/>
      <c r="C12" s="146" t="s">
        <v>64</v>
      </c>
      <c r="D12" s="70">
        <v>2182</v>
      </c>
      <c r="E12" s="70">
        <v>2740</v>
      </c>
      <c r="F12" s="71">
        <v>2950</v>
      </c>
      <c r="G12" s="72">
        <v>2778</v>
      </c>
      <c r="H12" s="71">
        <v>312</v>
      </c>
      <c r="I12" s="71">
        <v>1374</v>
      </c>
      <c r="J12" s="71">
        <v>2050</v>
      </c>
      <c r="K12" s="132">
        <v>2134</v>
      </c>
    </row>
    <row r="13" spans="2:12" ht="25.05" customHeight="1" thickBot="1" x14ac:dyDescent="0.35">
      <c r="B13" s="244" t="s">
        <v>100</v>
      </c>
      <c r="C13" s="245"/>
      <c r="D13" s="86">
        <v>2279</v>
      </c>
      <c r="E13" s="86">
        <v>2777</v>
      </c>
      <c r="F13" s="86">
        <v>2967</v>
      </c>
      <c r="G13" s="86">
        <v>2798</v>
      </c>
      <c r="H13" s="118">
        <v>1884</v>
      </c>
      <c r="I13" s="121">
        <v>1855</v>
      </c>
      <c r="J13" s="121">
        <v>2151</v>
      </c>
      <c r="K13" s="130">
        <v>2152</v>
      </c>
    </row>
    <row r="14" spans="2:12" ht="25.05" customHeight="1" x14ac:dyDescent="0.3">
      <c r="B14" s="151" t="s">
        <v>80</v>
      </c>
      <c r="C14" s="147" t="s">
        <v>60</v>
      </c>
      <c r="D14" s="73">
        <v>31</v>
      </c>
      <c r="E14" s="73">
        <v>12</v>
      </c>
      <c r="F14" s="74">
        <v>6</v>
      </c>
      <c r="G14" s="75">
        <v>2</v>
      </c>
      <c r="H14" s="74">
        <v>284</v>
      </c>
      <c r="I14" s="74">
        <v>96</v>
      </c>
      <c r="J14" s="74">
        <v>35</v>
      </c>
      <c r="K14" s="127">
        <v>6</v>
      </c>
    </row>
    <row r="15" spans="2:12" ht="25.05" customHeight="1" thickBot="1" x14ac:dyDescent="0.35">
      <c r="B15" s="149"/>
      <c r="C15" s="145" t="s">
        <v>66</v>
      </c>
      <c r="D15" s="26">
        <v>314</v>
      </c>
      <c r="E15" s="26">
        <v>667</v>
      </c>
      <c r="F15" s="23">
        <v>613</v>
      </c>
      <c r="G15" s="69">
        <v>521</v>
      </c>
      <c r="H15" s="23">
        <v>30</v>
      </c>
      <c r="I15" s="23">
        <v>167</v>
      </c>
      <c r="J15" s="23">
        <v>340</v>
      </c>
      <c r="K15" s="131">
        <v>353</v>
      </c>
    </row>
    <row r="16" spans="2:12" ht="25.05" customHeight="1" thickBot="1" x14ac:dyDescent="0.35">
      <c r="B16" s="244" t="s">
        <v>101</v>
      </c>
      <c r="C16" s="245"/>
      <c r="D16" s="77">
        <v>345</v>
      </c>
      <c r="E16" s="77">
        <v>679</v>
      </c>
      <c r="F16" s="77">
        <v>619</v>
      </c>
      <c r="G16" s="117">
        <v>523</v>
      </c>
      <c r="H16" s="77">
        <v>314</v>
      </c>
      <c r="I16" s="77">
        <v>263</v>
      </c>
      <c r="J16" s="77">
        <v>375</v>
      </c>
      <c r="K16" s="133">
        <v>359</v>
      </c>
    </row>
    <row r="17" spans="2:11" ht="25.05" customHeight="1" x14ac:dyDescent="0.3">
      <c r="B17" s="246" t="s">
        <v>77</v>
      </c>
      <c r="C17" s="145" t="s">
        <v>65</v>
      </c>
      <c r="D17" s="26">
        <v>195</v>
      </c>
      <c r="E17" s="26">
        <v>14</v>
      </c>
      <c r="F17" s="23">
        <v>8</v>
      </c>
      <c r="G17" s="69">
        <v>0</v>
      </c>
      <c r="H17" s="23">
        <v>99</v>
      </c>
      <c r="I17" s="23">
        <v>114</v>
      </c>
      <c r="J17" s="23">
        <v>52</v>
      </c>
      <c r="K17" s="131">
        <v>20</v>
      </c>
    </row>
    <row r="18" spans="2:11" ht="25.05" customHeight="1" thickBot="1" x14ac:dyDescent="0.35">
      <c r="B18" s="247"/>
      <c r="C18" s="148" t="s">
        <v>67</v>
      </c>
      <c r="D18" s="82">
        <v>18</v>
      </c>
      <c r="E18" s="82">
        <v>194</v>
      </c>
      <c r="F18" s="80">
        <v>192</v>
      </c>
      <c r="G18" s="76">
        <v>187</v>
      </c>
      <c r="H18" s="80">
        <v>0</v>
      </c>
      <c r="I18" s="80">
        <v>28</v>
      </c>
      <c r="J18" s="80">
        <v>114</v>
      </c>
      <c r="K18" s="134">
        <v>127</v>
      </c>
    </row>
    <row r="19" spans="2:11" ht="25.05" customHeight="1" thickBot="1" x14ac:dyDescent="0.35">
      <c r="B19" s="236" t="s">
        <v>102</v>
      </c>
      <c r="C19" s="237"/>
      <c r="D19" s="77">
        <v>213</v>
      </c>
      <c r="E19" s="77">
        <v>208</v>
      </c>
      <c r="F19" s="77">
        <v>200</v>
      </c>
      <c r="G19" s="117">
        <v>187</v>
      </c>
      <c r="H19" s="77">
        <v>99</v>
      </c>
      <c r="I19" s="77">
        <v>142</v>
      </c>
      <c r="J19" s="77">
        <v>166</v>
      </c>
      <c r="K19" s="133">
        <v>147</v>
      </c>
    </row>
    <row r="20" spans="2:11" ht="25.05" customHeight="1" thickBot="1" x14ac:dyDescent="0.35">
      <c r="B20" s="238" t="s">
        <v>68</v>
      </c>
      <c r="C20" s="239"/>
      <c r="D20" s="135">
        <v>6790</v>
      </c>
      <c r="E20" s="135">
        <v>7546</v>
      </c>
      <c r="F20" s="135">
        <v>7614</v>
      </c>
      <c r="G20" s="135">
        <v>7590</v>
      </c>
      <c r="H20" s="136">
        <v>5241</v>
      </c>
      <c r="I20" s="135">
        <v>5477</v>
      </c>
      <c r="J20" s="135">
        <v>5811</v>
      </c>
      <c r="K20" s="137">
        <v>5849</v>
      </c>
    </row>
    <row r="22" spans="2:11" ht="15" thickBot="1" x14ac:dyDescent="0.35"/>
    <row r="23" spans="2:11" ht="16.8" thickBot="1" x14ac:dyDescent="0.35">
      <c r="B23" s="248" t="s">
        <v>69</v>
      </c>
      <c r="C23" s="249"/>
      <c r="D23" s="140" t="s">
        <v>54</v>
      </c>
      <c r="E23" s="140"/>
      <c r="F23" s="140"/>
      <c r="G23" s="123"/>
      <c r="H23" s="141" t="s">
        <v>55</v>
      </c>
      <c r="I23" s="140"/>
      <c r="J23" s="140"/>
      <c r="K23" s="142"/>
    </row>
    <row r="24" spans="2:11" ht="15" thickBot="1" x14ac:dyDescent="0.35">
      <c r="B24" s="124"/>
      <c r="C24" s="144" t="s">
        <v>56</v>
      </c>
      <c r="D24" s="15" t="s">
        <v>3</v>
      </c>
      <c r="E24" s="15" t="s">
        <v>4</v>
      </c>
      <c r="F24" s="18" t="s">
        <v>5</v>
      </c>
      <c r="G24" s="68" t="s">
        <v>6</v>
      </c>
      <c r="H24" s="18" t="s">
        <v>3</v>
      </c>
      <c r="I24" s="18" t="s">
        <v>4</v>
      </c>
      <c r="J24" s="18" t="s">
        <v>5</v>
      </c>
      <c r="K24" s="125" t="s">
        <v>6</v>
      </c>
    </row>
    <row r="25" spans="2:11" ht="25.05" customHeight="1" x14ac:dyDescent="0.3">
      <c r="B25" s="126" t="s">
        <v>81</v>
      </c>
      <c r="C25" s="145" t="s">
        <v>70</v>
      </c>
      <c r="D25" s="26">
        <v>4</v>
      </c>
      <c r="E25" s="26">
        <v>0</v>
      </c>
      <c r="F25" s="23">
        <v>0</v>
      </c>
      <c r="G25" s="69">
        <v>0</v>
      </c>
      <c r="H25" s="23">
        <v>140</v>
      </c>
      <c r="I25" s="23">
        <v>14</v>
      </c>
      <c r="J25" s="23">
        <v>2</v>
      </c>
      <c r="K25" s="131">
        <v>0</v>
      </c>
    </row>
    <row r="26" spans="2:11" ht="25.05" customHeight="1" thickBot="1" x14ac:dyDescent="0.35">
      <c r="B26" s="128"/>
      <c r="C26" s="146" t="s">
        <v>71</v>
      </c>
      <c r="D26" s="70">
        <v>214</v>
      </c>
      <c r="E26" s="70">
        <v>156</v>
      </c>
      <c r="F26" s="71">
        <v>206</v>
      </c>
      <c r="G26" s="72">
        <v>153</v>
      </c>
      <c r="H26" s="71">
        <v>24</v>
      </c>
      <c r="I26" s="71">
        <v>171</v>
      </c>
      <c r="J26" s="71">
        <v>143</v>
      </c>
      <c r="K26" s="132">
        <v>117</v>
      </c>
    </row>
    <row r="27" spans="2:11" ht="25.05" customHeight="1" thickBot="1" x14ac:dyDescent="0.35">
      <c r="B27" s="236" t="s">
        <v>99</v>
      </c>
      <c r="C27" s="237"/>
      <c r="D27" s="86">
        <v>218</v>
      </c>
      <c r="E27" s="86">
        <v>156</v>
      </c>
      <c r="F27" s="86">
        <v>206</v>
      </c>
      <c r="G27" s="86">
        <v>153</v>
      </c>
      <c r="H27" s="119">
        <v>164</v>
      </c>
      <c r="I27" s="86">
        <v>185</v>
      </c>
      <c r="J27" s="86">
        <v>145</v>
      </c>
      <c r="K27" s="138">
        <v>117</v>
      </c>
    </row>
    <row r="28" spans="2:11" ht="25.05" customHeight="1" x14ac:dyDescent="0.3">
      <c r="B28" s="242" t="s">
        <v>79</v>
      </c>
      <c r="C28" s="147" t="s">
        <v>70</v>
      </c>
      <c r="D28" s="73">
        <v>25</v>
      </c>
      <c r="E28" s="73">
        <v>11</v>
      </c>
      <c r="F28" s="74">
        <v>2</v>
      </c>
      <c r="G28" s="75">
        <v>2</v>
      </c>
      <c r="H28" s="74">
        <v>1320</v>
      </c>
      <c r="I28" s="74">
        <v>288</v>
      </c>
      <c r="J28" s="74">
        <v>41</v>
      </c>
      <c r="K28" s="127">
        <v>4</v>
      </c>
    </row>
    <row r="29" spans="2:11" ht="25.05" customHeight="1" x14ac:dyDescent="0.3">
      <c r="B29" s="243"/>
      <c r="C29" s="145" t="s">
        <v>103</v>
      </c>
      <c r="D29" s="26">
        <v>0</v>
      </c>
      <c r="E29" s="26">
        <v>0</v>
      </c>
      <c r="F29" s="23">
        <v>0</v>
      </c>
      <c r="G29" s="69">
        <v>0</v>
      </c>
      <c r="H29" s="23">
        <v>0</v>
      </c>
      <c r="I29" s="23">
        <v>0</v>
      </c>
      <c r="J29" s="23">
        <v>0</v>
      </c>
      <c r="K29" s="131">
        <v>1</v>
      </c>
    </row>
    <row r="30" spans="2:11" ht="25.05" customHeight="1" x14ac:dyDescent="0.3">
      <c r="B30" s="126"/>
      <c r="C30" s="145" t="s">
        <v>72</v>
      </c>
      <c r="D30" s="26">
        <v>26</v>
      </c>
      <c r="E30" s="26">
        <v>13</v>
      </c>
      <c r="F30" s="23">
        <v>3</v>
      </c>
      <c r="G30" s="69">
        <v>1</v>
      </c>
      <c r="H30" s="23">
        <v>371</v>
      </c>
      <c r="I30" s="23">
        <v>134</v>
      </c>
      <c r="J30" s="23">
        <v>22</v>
      </c>
      <c r="K30" s="131">
        <v>4</v>
      </c>
    </row>
    <row r="31" spans="2:11" ht="25.05" customHeight="1" thickBot="1" x14ac:dyDescent="0.35">
      <c r="B31" s="128"/>
      <c r="C31" s="146" t="s">
        <v>73</v>
      </c>
      <c r="D31" s="70">
        <v>2139</v>
      </c>
      <c r="E31" s="70">
        <v>2283</v>
      </c>
      <c r="F31" s="71">
        <v>2536</v>
      </c>
      <c r="G31" s="72">
        <v>2607</v>
      </c>
      <c r="H31" s="71">
        <v>155</v>
      </c>
      <c r="I31" s="120">
        <v>1255</v>
      </c>
      <c r="J31" s="71">
        <v>1854</v>
      </c>
      <c r="K31" s="132">
        <v>1877</v>
      </c>
    </row>
    <row r="32" spans="2:11" ht="25.05" customHeight="1" thickBot="1" x14ac:dyDescent="0.35">
      <c r="B32" s="236" t="s">
        <v>100</v>
      </c>
      <c r="C32" s="237"/>
      <c r="D32" s="33">
        <v>2190</v>
      </c>
      <c r="E32" s="33">
        <v>2307</v>
      </c>
      <c r="F32" s="33">
        <v>2541</v>
      </c>
      <c r="G32" s="33">
        <v>2610</v>
      </c>
      <c r="H32" s="119">
        <v>1846</v>
      </c>
      <c r="I32" s="33">
        <v>1677</v>
      </c>
      <c r="J32" s="33">
        <v>1917</v>
      </c>
      <c r="K32" s="139">
        <v>1886</v>
      </c>
    </row>
    <row r="33" spans="2:11" ht="25.05" customHeight="1" x14ac:dyDescent="0.3">
      <c r="B33" s="242" t="s">
        <v>80</v>
      </c>
      <c r="C33" s="145" t="s">
        <v>70</v>
      </c>
      <c r="D33" s="26">
        <v>6</v>
      </c>
      <c r="E33" s="26">
        <v>1</v>
      </c>
      <c r="F33" s="23">
        <v>0</v>
      </c>
      <c r="G33" s="69">
        <v>2</v>
      </c>
      <c r="H33" s="23">
        <v>124</v>
      </c>
      <c r="I33" s="23">
        <v>76</v>
      </c>
      <c r="J33" s="23">
        <v>13</v>
      </c>
      <c r="K33" s="131">
        <v>6</v>
      </c>
    </row>
    <row r="34" spans="2:11" ht="25.05" customHeight="1" x14ac:dyDescent="0.3">
      <c r="B34" s="243"/>
      <c r="C34" s="145" t="s">
        <v>72</v>
      </c>
      <c r="D34" s="26">
        <v>3</v>
      </c>
      <c r="E34" s="26">
        <v>4</v>
      </c>
      <c r="F34" s="23">
        <v>1</v>
      </c>
      <c r="G34" s="69">
        <v>0</v>
      </c>
      <c r="H34" s="23">
        <v>66</v>
      </c>
      <c r="I34" s="23">
        <v>36</v>
      </c>
      <c r="J34" s="23">
        <v>8</v>
      </c>
      <c r="K34" s="131">
        <v>11</v>
      </c>
    </row>
    <row r="35" spans="2:11" ht="25.05" customHeight="1" thickBot="1" x14ac:dyDescent="0.35">
      <c r="B35" s="128"/>
      <c r="C35" s="146" t="s">
        <v>74</v>
      </c>
      <c r="D35" s="70">
        <v>249</v>
      </c>
      <c r="E35" s="70">
        <v>334</v>
      </c>
      <c r="F35" s="71">
        <v>386</v>
      </c>
      <c r="G35" s="72">
        <v>420</v>
      </c>
      <c r="H35" s="71">
        <v>11</v>
      </c>
      <c r="I35" s="71">
        <v>102</v>
      </c>
      <c r="J35" s="71">
        <v>218</v>
      </c>
      <c r="K35" s="132">
        <v>324</v>
      </c>
    </row>
    <row r="36" spans="2:11" ht="25.05" customHeight="1" thickBot="1" x14ac:dyDescent="0.35">
      <c r="B36" s="236" t="s">
        <v>101</v>
      </c>
      <c r="C36" s="237"/>
      <c r="D36" s="33">
        <v>258</v>
      </c>
      <c r="E36" s="33">
        <v>339</v>
      </c>
      <c r="F36" s="33">
        <v>387</v>
      </c>
      <c r="G36" s="117">
        <v>422</v>
      </c>
      <c r="H36" s="33">
        <v>201</v>
      </c>
      <c r="I36" s="33">
        <v>214</v>
      </c>
      <c r="J36" s="33">
        <v>239</v>
      </c>
      <c r="K36" s="139">
        <v>341</v>
      </c>
    </row>
    <row r="37" spans="2:11" ht="25.05" customHeight="1" thickBot="1" x14ac:dyDescent="0.35">
      <c r="B37" s="238" t="s">
        <v>68</v>
      </c>
      <c r="C37" s="239"/>
      <c r="D37" s="135">
        <v>2666</v>
      </c>
      <c r="E37" s="135">
        <v>2802</v>
      </c>
      <c r="F37" s="135">
        <v>3134</v>
      </c>
      <c r="G37" s="135">
        <v>3185</v>
      </c>
      <c r="H37" s="136">
        <v>2211</v>
      </c>
      <c r="I37" s="135">
        <v>2076</v>
      </c>
      <c r="J37" s="135">
        <v>2301</v>
      </c>
      <c r="K37" s="137">
        <v>2344</v>
      </c>
    </row>
  </sheetData>
  <mergeCells count="16">
    <mergeCell ref="B36:C36"/>
    <mergeCell ref="B37:C37"/>
    <mergeCell ref="D3:G3"/>
    <mergeCell ref="B27:C27"/>
    <mergeCell ref="B28:B29"/>
    <mergeCell ref="B32:C32"/>
    <mergeCell ref="B33:B34"/>
    <mergeCell ref="B13:C13"/>
    <mergeCell ref="B16:C16"/>
    <mergeCell ref="B17:B18"/>
    <mergeCell ref="B19:C19"/>
    <mergeCell ref="B20:C20"/>
    <mergeCell ref="B23:C23"/>
    <mergeCell ref="B3:C3"/>
    <mergeCell ref="B7:C7"/>
    <mergeCell ref="B8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6"/>
  <sheetViews>
    <sheetView topLeftCell="A13" zoomScale="75" zoomScaleNormal="75" workbookViewId="0">
      <selection activeCell="B2" sqref="B2"/>
    </sheetView>
  </sheetViews>
  <sheetFormatPr defaultRowHeight="14.4" x14ac:dyDescent="0.3"/>
  <cols>
    <col min="2" max="3" width="70.77734375" customWidth="1"/>
  </cols>
  <sheetData>
    <row r="2" spans="2:3" x14ac:dyDescent="0.3">
      <c r="B2" s="203" t="s">
        <v>147</v>
      </c>
    </row>
    <row r="3" spans="2:3" ht="15" thickBot="1" x14ac:dyDescent="0.35"/>
    <row r="4" spans="2:3" ht="25.05" customHeight="1" thickBot="1" x14ac:dyDescent="0.35">
      <c r="B4" s="78" t="s">
        <v>148</v>
      </c>
      <c r="C4" s="79" t="s">
        <v>149</v>
      </c>
    </row>
    <row r="5" spans="2:3" ht="25.05" customHeight="1" thickBot="1" x14ac:dyDescent="0.35">
      <c r="B5" s="37" t="s">
        <v>150</v>
      </c>
      <c r="C5" s="87"/>
    </row>
    <row r="6" spans="2:3" ht="25.05" customHeight="1" x14ac:dyDescent="0.3">
      <c r="B6" s="204" t="s">
        <v>151</v>
      </c>
      <c r="C6" s="88" t="s">
        <v>87</v>
      </c>
    </row>
    <row r="7" spans="2:3" ht="25.05" customHeight="1" thickBot="1" x14ac:dyDescent="0.35">
      <c r="B7" s="204" t="s">
        <v>152</v>
      </c>
      <c r="C7" s="205" t="s">
        <v>153</v>
      </c>
    </row>
    <row r="8" spans="2:3" ht="25.05" customHeight="1" thickBot="1" x14ac:dyDescent="0.35">
      <c r="B8" s="37" t="s">
        <v>154</v>
      </c>
      <c r="C8" s="206"/>
    </row>
    <row r="9" spans="2:3" ht="25.05" customHeight="1" x14ac:dyDescent="0.3">
      <c r="B9" s="204" t="s">
        <v>61</v>
      </c>
      <c r="C9" s="88" t="s">
        <v>87</v>
      </c>
    </row>
    <row r="10" spans="2:3" ht="25.05" customHeight="1" x14ac:dyDescent="0.3">
      <c r="B10" s="204" t="s">
        <v>62</v>
      </c>
      <c r="C10" s="207" t="s">
        <v>157</v>
      </c>
    </row>
    <row r="11" spans="2:3" ht="25.05" customHeight="1" x14ac:dyDescent="0.3">
      <c r="B11" s="204" t="s">
        <v>63</v>
      </c>
      <c r="C11" s="207" t="s">
        <v>158</v>
      </c>
    </row>
    <row r="12" spans="2:3" ht="25.05" customHeight="1" x14ac:dyDescent="0.3">
      <c r="B12" s="204" t="s">
        <v>151</v>
      </c>
      <c r="C12" s="88" t="s">
        <v>103</v>
      </c>
    </row>
    <row r="13" spans="2:3" ht="25.05" customHeight="1" x14ac:dyDescent="0.3">
      <c r="B13" s="204" t="s">
        <v>155</v>
      </c>
      <c r="C13" s="88"/>
    </row>
    <row r="14" spans="2:3" ht="25.05" customHeight="1" thickBot="1" x14ac:dyDescent="0.35">
      <c r="B14" s="204" t="s">
        <v>156</v>
      </c>
      <c r="C14" s="208"/>
    </row>
    <row r="15" spans="2:3" ht="25.05" customHeight="1" thickBot="1" x14ac:dyDescent="0.35">
      <c r="B15" s="37" t="s">
        <v>159</v>
      </c>
      <c r="C15" s="206"/>
    </row>
    <row r="16" spans="2:3" ht="25.05" customHeight="1" x14ac:dyDescent="0.3">
      <c r="B16" s="204" t="s">
        <v>151</v>
      </c>
      <c r="C16" s="88" t="s">
        <v>87</v>
      </c>
    </row>
    <row r="17" spans="2:3" ht="25.05" customHeight="1" x14ac:dyDescent="0.3">
      <c r="B17" s="204" t="s">
        <v>156</v>
      </c>
      <c r="C17" s="88" t="s">
        <v>103</v>
      </c>
    </row>
    <row r="18" spans="2:3" ht="25.05" customHeight="1" x14ac:dyDescent="0.3">
      <c r="B18" s="204"/>
      <c r="C18" s="207" t="s">
        <v>160</v>
      </c>
    </row>
    <row r="19" spans="2:3" ht="25.05" customHeight="1" thickBot="1" x14ac:dyDescent="0.35">
      <c r="B19" s="209"/>
      <c r="C19" s="205" t="s">
        <v>153</v>
      </c>
    </row>
    <row r="20" spans="2:3" ht="25.05" customHeight="1" thickBot="1" x14ac:dyDescent="0.35">
      <c r="B20" s="210" t="s">
        <v>161</v>
      </c>
      <c r="C20" s="206"/>
    </row>
    <row r="21" spans="2:3" ht="25.05" customHeight="1" x14ac:dyDescent="0.3">
      <c r="B21" s="204" t="s">
        <v>162</v>
      </c>
      <c r="C21" s="250"/>
    </row>
    <row r="22" spans="2:3" ht="25.05" customHeight="1" thickBot="1" x14ac:dyDescent="0.35">
      <c r="B22" s="211" t="s">
        <v>163</v>
      </c>
      <c r="C22" s="251"/>
    </row>
    <row r="24" spans="2:3" x14ac:dyDescent="0.3">
      <c r="B24" s="212" t="s">
        <v>164</v>
      </c>
    </row>
    <row r="25" spans="2:3" x14ac:dyDescent="0.3">
      <c r="B25" s="213" t="s">
        <v>166</v>
      </c>
    </row>
    <row r="26" spans="2:3" x14ac:dyDescent="0.3">
      <c r="B26" s="202" t="s">
        <v>165</v>
      </c>
    </row>
  </sheetData>
  <mergeCells count="1">
    <mergeCell ref="C21:C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tabSelected="1" topLeftCell="A10" zoomScale="75" zoomScaleNormal="75" workbookViewId="0">
      <selection activeCell="E24" sqref="E24"/>
    </sheetView>
  </sheetViews>
  <sheetFormatPr defaultRowHeight="14.4" x14ac:dyDescent="0.3"/>
  <cols>
    <col min="2" max="3" width="60.77734375" customWidth="1"/>
  </cols>
  <sheetData>
    <row r="2" spans="2:3" x14ac:dyDescent="0.3">
      <c r="B2" s="203" t="s">
        <v>167</v>
      </c>
    </row>
    <row r="3" spans="2:3" ht="15" thickBot="1" x14ac:dyDescent="0.35"/>
    <row r="4" spans="2:3" ht="25.05" customHeight="1" thickBot="1" x14ac:dyDescent="0.35">
      <c r="B4" s="78" t="s">
        <v>168</v>
      </c>
      <c r="C4" s="79" t="s">
        <v>169</v>
      </c>
    </row>
    <row r="5" spans="2:3" ht="25.95" customHeight="1" thickBot="1" x14ac:dyDescent="0.35">
      <c r="B5" s="37" t="s">
        <v>170</v>
      </c>
      <c r="C5" s="87" t="s">
        <v>171</v>
      </c>
    </row>
    <row r="6" spans="2:3" ht="25.95" customHeight="1" thickBot="1" x14ac:dyDescent="0.35">
      <c r="B6" s="39" t="s">
        <v>172</v>
      </c>
      <c r="C6" s="88" t="s">
        <v>173</v>
      </c>
    </row>
    <row r="7" spans="2:3" ht="25.95" customHeight="1" thickBot="1" x14ac:dyDescent="0.35">
      <c r="B7" s="37" t="s">
        <v>174</v>
      </c>
      <c r="C7" s="87" t="s">
        <v>175</v>
      </c>
    </row>
    <row r="8" spans="2:3" ht="25.95" customHeight="1" thickBot="1" x14ac:dyDescent="0.35">
      <c r="B8" s="39" t="s">
        <v>176</v>
      </c>
      <c r="C8" s="88" t="s">
        <v>177</v>
      </c>
    </row>
    <row r="9" spans="2:3" ht="25.95" customHeight="1" thickBot="1" x14ac:dyDescent="0.35">
      <c r="B9" s="37" t="s">
        <v>178</v>
      </c>
      <c r="C9" s="87" t="s">
        <v>179</v>
      </c>
    </row>
    <row r="10" spans="2:3" ht="25.95" customHeight="1" thickBot="1" x14ac:dyDescent="0.35">
      <c r="B10" s="39" t="s">
        <v>180</v>
      </c>
      <c r="C10" s="88" t="s">
        <v>181</v>
      </c>
    </row>
    <row r="11" spans="2:3" ht="25.95" customHeight="1" thickBot="1" x14ac:dyDescent="0.35">
      <c r="B11" s="37" t="s">
        <v>182</v>
      </c>
      <c r="C11" s="87" t="s">
        <v>183</v>
      </c>
    </row>
    <row r="12" spans="2:3" ht="25.95" customHeight="1" thickBot="1" x14ac:dyDescent="0.35">
      <c r="B12" s="39" t="s">
        <v>184</v>
      </c>
      <c r="C12" s="88" t="s">
        <v>185</v>
      </c>
    </row>
    <row r="13" spans="2:3" ht="25.95" customHeight="1" thickBot="1" x14ac:dyDescent="0.35">
      <c r="B13" s="37" t="s">
        <v>186</v>
      </c>
      <c r="C13" s="87" t="s">
        <v>187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3"/>
  <sheetViews>
    <sheetView topLeftCell="A13" zoomScale="75" zoomScaleNormal="75" workbookViewId="0">
      <selection activeCell="D6" sqref="D6"/>
    </sheetView>
  </sheetViews>
  <sheetFormatPr defaultRowHeight="14.4" x14ac:dyDescent="0.3"/>
  <cols>
    <col min="2" max="2" width="41.44140625" customWidth="1"/>
    <col min="3" max="3" width="45.44140625" customWidth="1"/>
  </cols>
  <sheetData>
    <row r="2" spans="2:3" ht="15" thickBot="1" x14ac:dyDescent="0.35">
      <c r="B2" s="203" t="s">
        <v>132</v>
      </c>
    </row>
    <row r="3" spans="2:3" ht="55.2" customHeight="1" thickBot="1" x14ac:dyDescent="0.35">
      <c r="B3" s="152" t="s">
        <v>104</v>
      </c>
      <c r="C3" s="153" t="s">
        <v>105</v>
      </c>
    </row>
    <row r="4" spans="2:3" ht="30" customHeight="1" thickBot="1" x14ac:dyDescent="0.35">
      <c r="B4" s="220" t="s">
        <v>106</v>
      </c>
      <c r="C4" s="156" t="s">
        <v>107</v>
      </c>
    </row>
    <row r="5" spans="2:3" ht="30" customHeight="1" thickBot="1" x14ac:dyDescent="0.35">
      <c r="B5" s="221"/>
      <c r="C5" s="156" t="s">
        <v>108</v>
      </c>
    </row>
    <row r="6" spans="2:3" ht="30" customHeight="1" thickBot="1" x14ac:dyDescent="0.35">
      <c r="B6" s="221"/>
      <c r="C6" s="156" t="s">
        <v>75</v>
      </c>
    </row>
    <row r="7" spans="2:3" ht="30" customHeight="1" thickBot="1" x14ac:dyDescent="0.35">
      <c r="B7" s="222"/>
      <c r="C7" s="156" t="s">
        <v>76</v>
      </c>
    </row>
    <row r="8" spans="2:3" ht="30" customHeight="1" thickBot="1" x14ac:dyDescent="0.35">
      <c r="B8" s="157" t="s">
        <v>109</v>
      </c>
      <c r="C8" s="156" t="s">
        <v>110</v>
      </c>
    </row>
    <row r="9" spans="2:3" ht="30" customHeight="1" thickBot="1" x14ac:dyDescent="0.35">
      <c r="B9" s="220" t="s">
        <v>111</v>
      </c>
      <c r="C9" s="156" t="s">
        <v>112</v>
      </c>
    </row>
    <row r="10" spans="2:3" ht="30" customHeight="1" thickBot="1" x14ac:dyDescent="0.35">
      <c r="B10" s="221"/>
      <c r="C10" s="156" t="s">
        <v>113</v>
      </c>
    </row>
    <row r="11" spans="2:3" ht="30" customHeight="1" thickBot="1" x14ac:dyDescent="0.35">
      <c r="B11" s="221"/>
      <c r="C11" s="156" t="s">
        <v>114</v>
      </c>
    </row>
    <row r="12" spans="2:3" ht="30" customHeight="1" thickBot="1" x14ac:dyDescent="0.35">
      <c r="B12" s="222"/>
      <c r="C12" s="156" t="s">
        <v>115</v>
      </c>
    </row>
    <row r="13" spans="2:3" ht="30" customHeight="1" thickBot="1" x14ac:dyDescent="0.35">
      <c r="B13" s="154" t="s">
        <v>116</v>
      </c>
      <c r="C13" s="156" t="s">
        <v>118</v>
      </c>
    </row>
    <row r="14" spans="2:3" ht="30" customHeight="1" thickBot="1" x14ac:dyDescent="0.35">
      <c r="B14" s="158" t="s">
        <v>117</v>
      </c>
      <c r="C14" s="156" t="s">
        <v>119</v>
      </c>
    </row>
    <row r="15" spans="2:3" ht="30" customHeight="1" thickBot="1" x14ac:dyDescent="0.35">
      <c r="B15" s="155"/>
      <c r="C15" s="156" t="s">
        <v>120</v>
      </c>
    </row>
    <row r="16" spans="2:3" ht="30" customHeight="1" x14ac:dyDescent="0.3">
      <c r="B16" s="220" t="s">
        <v>116</v>
      </c>
      <c r="C16" s="220" t="s">
        <v>121</v>
      </c>
    </row>
    <row r="17" spans="2:3" ht="30" customHeight="1" thickBot="1" x14ac:dyDescent="0.35">
      <c r="B17" s="222"/>
      <c r="C17" s="222"/>
    </row>
    <row r="18" spans="2:3" ht="30" customHeight="1" thickBot="1" x14ac:dyDescent="0.35">
      <c r="B18" s="157" t="s">
        <v>122</v>
      </c>
      <c r="C18" s="156" t="s">
        <v>123</v>
      </c>
    </row>
    <row r="19" spans="2:3" ht="39" customHeight="1" thickBot="1" x14ac:dyDescent="0.35">
      <c r="B19" s="157" t="s">
        <v>124</v>
      </c>
      <c r="C19" s="156" t="s">
        <v>125</v>
      </c>
    </row>
    <row r="20" spans="2:3" ht="30" customHeight="1" thickBot="1" x14ac:dyDescent="0.35">
      <c r="B20" s="220" t="s">
        <v>126</v>
      </c>
      <c r="C20" s="156" t="s">
        <v>127</v>
      </c>
    </row>
    <row r="21" spans="2:3" ht="30" customHeight="1" thickBot="1" x14ac:dyDescent="0.35">
      <c r="B21" s="221"/>
      <c r="C21" s="156" t="s">
        <v>128</v>
      </c>
    </row>
    <row r="22" spans="2:3" ht="30" customHeight="1" thickBot="1" x14ac:dyDescent="0.35">
      <c r="B22" s="222"/>
      <c r="C22" s="156" t="s">
        <v>129</v>
      </c>
    </row>
    <row r="23" spans="2:3" ht="60.6" customHeight="1" thickBot="1" x14ac:dyDescent="0.35">
      <c r="B23" s="157" t="s">
        <v>130</v>
      </c>
      <c r="C23" s="156" t="s">
        <v>131</v>
      </c>
    </row>
  </sheetData>
  <mergeCells count="5">
    <mergeCell ref="B4:B7"/>
    <mergeCell ref="B9:B12"/>
    <mergeCell ref="B16:B17"/>
    <mergeCell ref="C16:C17"/>
    <mergeCell ref="B20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zoomScale="75" zoomScaleNormal="75" workbookViewId="0">
      <selection activeCell="I10" sqref="I10"/>
    </sheetView>
  </sheetViews>
  <sheetFormatPr defaultRowHeight="14.4" x14ac:dyDescent="0.3"/>
  <cols>
    <col min="2" max="2" width="10.77734375" style="90" customWidth="1"/>
    <col min="3" max="9" width="10.77734375" customWidth="1"/>
  </cols>
  <sheetData>
    <row r="1" spans="2:12" x14ac:dyDescent="0.3">
      <c r="B1" s="203" t="s">
        <v>133</v>
      </c>
    </row>
    <row r="2" spans="2:12" ht="16.8" thickBot="1" x14ac:dyDescent="0.35">
      <c r="B2" s="184"/>
    </row>
    <row r="3" spans="2:12" ht="15" customHeight="1" thickBot="1" x14ac:dyDescent="0.35">
      <c r="B3" s="96"/>
      <c r="C3" s="223" t="s">
        <v>0</v>
      </c>
      <c r="D3" s="223"/>
      <c r="E3" s="1"/>
      <c r="F3" s="1"/>
      <c r="G3" s="1"/>
      <c r="H3" s="1"/>
      <c r="I3" s="2"/>
    </row>
    <row r="4" spans="2:12" ht="19.95" customHeight="1" thickBot="1" x14ac:dyDescent="0.35">
      <c r="B4" s="97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4" t="s">
        <v>7</v>
      </c>
    </row>
    <row r="5" spans="2:12" ht="15" thickBot="1" x14ac:dyDescent="0.35">
      <c r="B5" s="98" t="s">
        <v>8</v>
      </c>
      <c r="C5" s="5"/>
      <c r="D5" s="5"/>
      <c r="E5" s="5"/>
      <c r="F5" s="5"/>
      <c r="G5" s="5"/>
      <c r="H5" s="5"/>
      <c r="I5" s="6"/>
    </row>
    <row r="6" spans="2:12" ht="15" thickBot="1" x14ac:dyDescent="0.35">
      <c r="B6" s="99" t="s">
        <v>78</v>
      </c>
      <c r="C6" s="7">
        <v>4160</v>
      </c>
      <c r="D6" s="7">
        <v>4402</v>
      </c>
      <c r="E6" s="8">
        <v>3953</v>
      </c>
      <c r="F6" s="8">
        <v>3882</v>
      </c>
      <c r="G6" s="8">
        <v>3828</v>
      </c>
      <c r="H6" s="8">
        <v>4082</v>
      </c>
      <c r="I6" s="104">
        <v>-1.9E-2</v>
      </c>
      <c r="J6" s="252"/>
      <c r="L6" s="49"/>
    </row>
    <row r="7" spans="2:12" ht="15" thickBot="1" x14ac:dyDescent="0.35">
      <c r="B7" s="98" t="s">
        <v>79</v>
      </c>
      <c r="C7" s="5">
        <v>2349</v>
      </c>
      <c r="D7" s="5">
        <v>2987</v>
      </c>
      <c r="E7" s="9">
        <v>2279</v>
      </c>
      <c r="F7" s="9">
        <v>2777</v>
      </c>
      <c r="G7" s="9">
        <v>2967</v>
      </c>
      <c r="H7" s="9">
        <v>2798</v>
      </c>
      <c r="I7" s="104">
        <v>0.191</v>
      </c>
      <c r="J7" s="252"/>
      <c r="L7" s="49"/>
    </row>
    <row r="8" spans="2:12" ht="15" thickBot="1" x14ac:dyDescent="0.35">
      <c r="B8" s="99" t="s">
        <v>80</v>
      </c>
      <c r="C8" s="7">
        <v>361</v>
      </c>
      <c r="D8" s="7">
        <v>499</v>
      </c>
      <c r="E8" s="8">
        <v>345</v>
      </c>
      <c r="F8" s="8">
        <v>679</v>
      </c>
      <c r="G8" s="8">
        <v>619</v>
      </c>
      <c r="H8" s="8">
        <v>523</v>
      </c>
      <c r="I8" s="104">
        <v>0.44900000000000001</v>
      </c>
      <c r="J8" s="252"/>
      <c r="L8" s="49"/>
    </row>
    <row r="9" spans="2:12" ht="15" thickBot="1" x14ac:dyDescent="0.35">
      <c r="B9" s="99" t="s">
        <v>77</v>
      </c>
      <c r="C9" s="7">
        <v>158</v>
      </c>
      <c r="D9" s="7">
        <v>109</v>
      </c>
      <c r="E9" s="8">
        <v>213</v>
      </c>
      <c r="F9" s="8">
        <v>208</v>
      </c>
      <c r="G9" s="8">
        <v>200</v>
      </c>
      <c r="H9" s="8">
        <v>187</v>
      </c>
      <c r="I9" s="104">
        <v>0.184</v>
      </c>
      <c r="J9" s="252"/>
      <c r="L9" s="49"/>
    </row>
    <row r="10" spans="2:12" s="83" customFormat="1" ht="15" thickBot="1" x14ac:dyDescent="0.35">
      <c r="B10" s="98" t="s">
        <v>9</v>
      </c>
      <c r="C10" s="10">
        <v>7028</v>
      </c>
      <c r="D10" s="10">
        <v>7997</v>
      </c>
      <c r="E10" s="10">
        <v>6790</v>
      </c>
      <c r="F10" s="10">
        <v>7546</v>
      </c>
      <c r="G10" s="10">
        <v>7614</v>
      </c>
      <c r="H10" s="10">
        <v>7590</v>
      </c>
      <c r="I10" s="105">
        <v>0.08</v>
      </c>
      <c r="J10" s="252"/>
      <c r="L10" s="253"/>
    </row>
    <row r="11" spans="2:12" ht="15" thickBot="1" x14ac:dyDescent="0.35">
      <c r="B11" s="224" t="s">
        <v>10</v>
      </c>
      <c r="C11" s="225"/>
      <c r="D11" s="225"/>
      <c r="E11" s="225"/>
      <c r="F11" s="7"/>
      <c r="G11" s="7"/>
      <c r="H11" s="7"/>
      <c r="I11" s="105"/>
      <c r="J11" s="252"/>
      <c r="L11" s="49"/>
    </row>
    <row r="12" spans="2:12" ht="15" thickBot="1" x14ac:dyDescent="0.35">
      <c r="B12" s="99" t="s">
        <v>78</v>
      </c>
      <c r="C12" s="5">
        <v>184</v>
      </c>
      <c r="D12" s="5">
        <v>315</v>
      </c>
      <c r="E12" s="5">
        <v>218</v>
      </c>
      <c r="F12" s="5">
        <v>156</v>
      </c>
      <c r="G12" s="5">
        <v>206</v>
      </c>
      <c r="H12" s="5">
        <v>153</v>
      </c>
      <c r="I12" s="104">
        <v>-0.16800000000000001</v>
      </c>
      <c r="J12" s="252"/>
      <c r="L12" s="49"/>
    </row>
    <row r="13" spans="2:12" ht="15" thickBot="1" x14ac:dyDescent="0.35">
      <c r="B13" s="98" t="s">
        <v>79</v>
      </c>
      <c r="C13" s="7">
        <v>2302</v>
      </c>
      <c r="D13" s="7">
        <v>2630</v>
      </c>
      <c r="E13" s="7">
        <v>2190</v>
      </c>
      <c r="F13" s="7">
        <v>2307</v>
      </c>
      <c r="G13" s="7">
        <v>2541</v>
      </c>
      <c r="H13" s="7">
        <v>2610</v>
      </c>
      <c r="I13" s="104">
        <v>0.13400000000000001</v>
      </c>
      <c r="J13" s="252"/>
      <c r="L13" s="49"/>
    </row>
    <row r="14" spans="2:12" ht="15" thickBot="1" x14ac:dyDescent="0.35">
      <c r="B14" s="99" t="s">
        <v>80</v>
      </c>
      <c r="C14" s="5">
        <v>260</v>
      </c>
      <c r="D14" s="5">
        <v>495</v>
      </c>
      <c r="E14" s="5">
        <v>258</v>
      </c>
      <c r="F14" s="5">
        <v>339</v>
      </c>
      <c r="G14" s="5">
        <v>387</v>
      </c>
      <c r="H14" s="5">
        <v>422</v>
      </c>
      <c r="I14" s="104">
        <v>0.623</v>
      </c>
      <c r="J14" s="252"/>
      <c r="L14" s="49"/>
    </row>
    <row r="15" spans="2:12" s="83" customFormat="1" ht="15" thickBot="1" x14ac:dyDescent="0.35">
      <c r="B15" s="99" t="s">
        <v>9</v>
      </c>
      <c r="C15" s="11">
        <v>2746</v>
      </c>
      <c r="D15" s="11">
        <v>3440</v>
      </c>
      <c r="E15" s="11">
        <v>2666</v>
      </c>
      <c r="F15" s="11">
        <v>2802</v>
      </c>
      <c r="G15" s="11">
        <v>3134</v>
      </c>
      <c r="H15" s="11">
        <v>3185</v>
      </c>
      <c r="I15" s="105">
        <v>0.16</v>
      </c>
      <c r="J15" s="252"/>
      <c r="L15" s="253"/>
    </row>
    <row r="16" spans="2:12" ht="15" thickBot="1" x14ac:dyDescent="0.35">
      <c r="B16" s="224" t="s">
        <v>11</v>
      </c>
      <c r="C16" s="225"/>
      <c r="D16" s="225"/>
      <c r="E16" s="225"/>
      <c r="F16" s="5"/>
      <c r="G16" s="5"/>
      <c r="H16" s="5"/>
      <c r="I16" s="105"/>
      <c r="J16" s="252"/>
      <c r="L16" s="49"/>
    </row>
    <row r="17" spans="2:12" ht="15" thickBot="1" x14ac:dyDescent="0.35">
      <c r="B17" s="99" t="s">
        <v>78</v>
      </c>
      <c r="C17" s="7">
        <v>4344</v>
      </c>
      <c r="D17" s="7">
        <v>4717</v>
      </c>
      <c r="E17" s="7">
        <v>4171</v>
      </c>
      <c r="F17" s="7">
        <v>4038</v>
      </c>
      <c r="G17" s="7">
        <v>4034</v>
      </c>
      <c r="H17" s="7">
        <v>4235</v>
      </c>
      <c r="I17" s="104">
        <v>-2.5000000000000001E-2</v>
      </c>
      <c r="J17" s="252"/>
      <c r="L17" s="49"/>
    </row>
    <row r="18" spans="2:12" ht="15" thickBot="1" x14ac:dyDescent="0.35">
      <c r="B18" s="98" t="s">
        <v>79</v>
      </c>
      <c r="C18" s="7">
        <v>4651</v>
      </c>
      <c r="D18" s="7">
        <v>5617</v>
      </c>
      <c r="E18" s="7">
        <v>4469</v>
      </c>
      <c r="F18" s="7">
        <v>5084</v>
      </c>
      <c r="G18" s="7">
        <v>5508</v>
      </c>
      <c r="H18" s="7">
        <v>5408</v>
      </c>
      <c r="I18" s="104">
        <v>0.16300000000000001</v>
      </c>
      <c r="J18" s="252"/>
      <c r="L18" s="49"/>
    </row>
    <row r="19" spans="2:12" ht="15" thickBot="1" x14ac:dyDescent="0.35">
      <c r="B19" s="99" t="s">
        <v>80</v>
      </c>
      <c r="C19" s="7">
        <v>621</v>
      </c>
      <c r="D19" s="7">
        <v>994</v>
      </c>
      <c r="E19" s="7">
        <v>603</v>
      </c>
      <c r="F19" s="7">
        <v>1018</v>
      </c>
      <c r="G19" s="7">
        <v>1006</v>
      </c>
      <c r="H19" s="7">
        <v>945</v>
      </c>
      <c r="I19" s="104">
        <v>0.52200000000000002</v>
      </c>
      <c r="J19" s="252"/>
      <c r="L19" s="49"/>
    </row>
    <row r="20" spans="2:12" ht="15" thickBot="1" x14ac:dyDescent="0.35">
      <c r="B20" s="99" t="s">
        <v>77</v>
      </c>
      <c r="C20" s="7">
        <v>158</v>
      </c>
      <c r="D20" s="7">
        <v>109</v>
      </c>
      <c r="E20" s="7">
        <v>213</v>
      </c>
      <c r="F20" s="7">
        <v>208</v>
      </c>
      <c r="G20" s="7">
        <v>200</v>
      </c>
      <c r="H20" s="7">
        <v>187</v>
      </c>
      <c r="I20" s="104">
        <v>0.184</v>
      </c>
      <c r="J20" s="252"/>
      <c r="L20" s="49"/>
    </row>
    <row r="21" spans="2:12" s="83" customFormat="1" ht="15" thickBot="1" x14ac:dyDescent="0.35">
      <c r="B21" s="100" t="s">
        <v>9</v>
      </c>
      <c r="C21" s="11">
        <v>9774</v>
      </c>
      <c r="D21" s="11">
        <v>11437</v>
      </c>
      <c r="E21" s="11">
        <v>9456</v>
      </c>
      <c r="F21" s="11">
        <v>10348</v>
      </c>
      <c r="G21" s="11">
        <v>10748</v>
      </c>
      <c r="H21" s="11">
        <v>10775</v>
      </c>
      <c r="I21" s="105">
        <v>0.10199999999999999</v>
      </c>
      <c r="J21" s="252"/>
      <c r="L21" s="253"/>
    </row>
  </sheetData>
  <mergeCells count="3">
    <mergeCell ref="C3:D3"/>
    <mergeCell ref="B11:E11"/>
    <mergeCell ref="B16:E16"/>
  </mergeCells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zoomScale="75" zoomScaleNormal="75" workbookViewId="0">
      <selection activeCell="I14" sqref="I14"/>
    </sheetView>
  </sheetViews>
  <sheetFormatPr defaultRowHeight="14.4" x14ac:dyDescent="0.3"/>
  <cols>
    <col min="2" max="2" width="10.77734375" style="101" customWidth="1"/>
    <col min="3" max="9" width="10.77734375" customWidth="1"/>
  </cols>
  <sheetData>
    <row r="1" spans="2:13" x14ac:dyDescent="0.3">
      <c r="B1" s="203" t="s">
        <v>134</v>
      </c>
    </row>
    <row r="2" spans="2:13" ht="16.8" thickBot="1" x14ac:dyDescent="0.35">
      <c r="B2" s="184"/>
    </row>
    <row r="3" spans="2:13" ht="15" customHeight="1" thickBot="1" x14ac:dyDescent="0.35">
      <c r="B3" s="102"/>
      <c r="C3" s="223" t="s">
        <v>12</v>
      </c>
      <c r="D3" s="223"/>
      <c r="E3" s="1"/>
      <c r="F3" s="1"/>
      <c r="G3" s="1"/>
      <c r="H3" s="1"/>
      <c r="I3" s="2"/>
    </row>
    <row r="4" spans="2:13" ht="19.95" customHeight="1" thickBot="1" x14ac:dyDescent="0.35">
      <c r="B4" s="103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4" t="s">
        <v>7</v>
      </c>
    </row>
    <row r="5" spans="2:13" ht="15" customHeight="1" thickBot="1" x14ac:dyDescent="0.35">
      <c r="B5" s="98" t="s">
        <v>8</v>
      </c>
      <c r="C5" s="5"/>
      <c r="D5" s="5"/>
      <c r="E5" s="5"/>
      <c r="F5" s="5"/>
      <c r="G5" s="5"/>
      <c r="H5" s="5"/>
      <c r="I5" s="6"/>
    </row>
    <row r="6" spans="2:13" ht="15" customHeight="1" thickBot="1" x14ac:dyDescent="0.35">
      <c r="B6" s="99" t="s">
        <v>78</v>
      </c>
      <c r="C6" s="7">
        <v>3704</v>
      </c>
      <c r="D6" s="7">
        <v>3926</v>
      </c>
      <c r="E6" s="8">
        <v>2944</v>
      </c>
      <c r="F6" s="8">
        <v>3217</v>
      </c>
      <c r="G6" s="8">
        <v>3119</v>
      </c>
      <c r="H6" s="8">
        <v>3191</v>
      </c>
      <c r="I6" s="104">
        <v>-0.13800000000000001</v>
      </c>
      <c r="K6" s="252"/>
      <c r="M6" s="49"/>
    </row>
    <row r="7" spans="2:13" ht="15" customHeight="1" thickBot="1" x14ac:dyDescent="0.35">
      <c r="B7" s="98" t="s">
        <v>79</v>
      </c>
      <c r="C7" s="7">
        <v>1939</v>
      </c>
      <c r="D7" s="7">
        <v>2038</v>
      </c>
      <c r="E7" s="8">
        <v>1884</v>
      </c>
      <c r="F7" s="8">
        <v>1855</v>
      </c>
      <c r="G7" s="8">
        <v>2151</v>
      </c>
      <c r="H7" s="8">
        <v>2152</v>
      </c>
      <c r="I7" s="104">
        <v>0.11</v>
      </c>
      <c r="K7" s="252"/>
      <c r="M7" s="49"/>
    </row>
    <row r="8" spans="2:13" ht="15" customHeight="1" thickBot="1" x14ac:dyDescent="0.35">
      <c r="B8" s="99" t="s">
        <v>80</v>
      </c>
      <c r="C8" s="81">
        <v>367</v>
      </c>
      <c r="D8" s="81">
        <v>331</v>
      </c>
      <c r="E8" s="81">
        <v>314</v>
      </c>
      <c r="F8" s="81">
        <v>263</v>
      </c>
      <c r="G8" s="81">
        <v>375</v>
      </c>
      <c r="H8" s="81">
        <v>359</v>
      </c>
      <c r="I8" s="104">
        <v>-2.1999999999999999E-2</v>
      </c>
      <c r="K8" s="252"/>
      <c r="M8" s="49"/>
    </row>
    <row r="9" spans="2:13" ht="15" customHeight="1" thickBot="1" x14ac:dyDescent="0.35">
      <c r="B9" s="99" t="s">
        <v>77</v>
      </c>
      <c r="C9" s="7">
        <v>108</v>
      </c>
      <c r="D9" s="7">
        <v>78</v>
      </c>
      <c r="E9" s="8">
        <v>99</v>
      </c>
      <c r="F9" s="8">
        <v>142</v>
      </c>
      <c r="G9" s="8">
        <v>166</v>
      </c>
      <c r="H9" s="8">
        <v>147</v>
      </c>
      <c r="I9" s="104">
        <v>0.36099999999999999</v>
      </c>
      <c r="K9" s="252"/>
      <c r="M9" s="49"/>
    </row>
    <row r="10" spans="2:13" ht="15" customHeight="1" thickBot="1" x14ac:dyDescent="0.35">
      <c r="B10" s="98" t="s">
        <v>9</v>
      </c>
      <c r="C10" s="10">
        <v>6118</v>
      </c>
      <c r="D10" s="10">
        <v>6373</v>
      </c>
      <c r="E10" s="10">
        <v>5241</v>
      </c>
      <c r="F10" s="10">
        <v>5477</v>
      </c>
      <c r="G10" s="10">
        <v>5811</v>
      </c>
      <c r="H10" s="10">
        <v>5849</v>
      </c>
      <c r="I10" s="105">
        <v>-4.3999999999999997E-2</v>
      </c>
      <c r="K10" s="252"/>
      <c r="M10" s="49"/>
    </row>
    <row r="11" spans="2:13" ht="15" customHeight="1" thickBot="1" x14ac:dyDescent="0.35">
      <c r="B11" s="224" t="s">
        <v>10</v>
      </c>
      <c r="C11" s="225"/>
      <c r="D11" s="225"/>
      <c r="E11" s="225"/>
      <c r="F11" s="7"/>
      <c r="G11" s="7"/>
      <c r="H11" s="7"/>
      <c r="I11" s="104"/>
      <c r="K11" s="252"/>
      <c r="M11" s="49"/>
    </row>
    <row r="12" spans="2:13" ht="15" customHeight="1" thickBot="1" x14ac:dyDescent="0.35">
      <c r="B12" s="99" t="s">
        <v>78</v>
      </c>
      <c r="C12" s="5">
        <v>164</v>
      </c>
      <c r="D12" s="5">
        <v>192</v>
      </c>
      <c r="E12" s="9">
        <v>164</v>
      </c>
      <c r="F12" s="9">
        <v>185</v>
      </c>
      <c r="G12" s="9">
        <v>145</v>
      </c>
      <c r="H12" s="9">
        <v>117</v>
      </c>
      <c r="I12" s="104">
        <v>-0.28699999999999998</v>
      </c>
      <c r="K12" s="252"/>
      <c r="M12" s="49"/>
    </row>
    <row r="13" spans="2:13" ht="15" customHeight="1" thickBot="1" x14ac:dyDescent="0.35">
      <c r="B13" s="98" t="s">
        <v>79</v>
      </c>
      <c r="C13" s="7">
        <v>1867</v>
      </c>
      <c r="D13" s="7">
        <v>1873</v>
      </c>
      <c r="E13" s="8">
        <v>1846</v>
      </c>
      <c r="F13" s="8">
        <v>1677</v>
      </c>
      <c r="G13" s="8">
        <v>1917</v>
      </c>
      <c r="H13" s="8">
        <v>1886</v>
      </c>
      <c r="I13" s="104">
        <v>0.01</v>
      </c>
      <c r="K13" s="252"/>
      <c r="M13" s="49"/>
    </row>
    <row r="14" spans="2:13" ht="15" customHeight="1" thickBot="1" x14ac:dyDescent="0.35">
      <c r="B14" s="99" t="s">
        <v>80</v>
      </c>
      <c r="C14" s="5">
        <v>255</v>
      </c>
      <c r="D14" s="5">
        <v>241</v>
      </c>
      <c r="E14" s="9">
        <v>201</v>
      </c>
      <c r="F14" s="9">
        <v>214</v>
      </c>
      <c r="G14" s="9">
        <v>239</v>
      </c>
      <c r="H14" s="9">
        <v>341</v>
      </c>
      <c r="I14" s="104">
        <v>0.33700000000000002</v>
      </c>
      <c r="K14" s="252"/>
      <c r="M14" s="49"/>
    </row>
    <row r="15" spans="2:13" ht="15" customHeight="1" thickBot="1" x14ac:dyDescent="0.35">
      <c r="B15" s="99" t="s">
        <v>9</v>
      </c>
      <c r="C15" s="11">
        <v>2286</v>
      </c>
      <c r="D15" s="11">
        <v>2306</v>
      </c>
      <c r="E15" s="11">
        <v>2211</v>
      </c>
      <c r="F15" s="11">
        <v>2076</v>
      </c>
      <c r="G15" s="11">
        <v>2301</v>
      </c>
      <c r="H15" s="11">
        <v>2344</v>
      </c>
      <c r="I15" s="105">
        <v>2.5000000000000001E-2</v>
      </c>
      <c r="K15" s="252"/>
      <c r="M15" s="49"/>
    </row>
    <row r="16" spans="2:13" ht="15" customHeight="1" thickBot="1" x14ac:dyDescent="0.35">
      <c r="B16" s="224" t="s">
        <v>11</v>
      </c>
      <c r="C16" s="225"/>
      <c r="D16" s="225"/>
      <c r="E16" s="225"/>
      <c r="F16" s="5"/>
      <c r="G16" s="5"/>
      <c r="H16" s="5"/>
      <c r="I16" s="104"/>
      <c r="K16" s="252"/>
      <c r="M16" s="49"/>
    </row>
    <row r="17" spans="2:13" ht="15" customHeight="1" thickBot="1" x14ac:dyDescent="0.35">
      <c r="B17" s="99" t="s">
        <v>78</v>
      </c>
      <c r="C17" s="7">
        <v>3868</v>
      </c>
      <c r="D17" s="7">
        <v>4118</v>
      </c>
      <c r="E17" s="8">
        <v>3108</v>
      </c>
      <c r="F17" s="8">
        <v>3402</v>
      </c>
      <c r="G17" s="8">
        <v>3264</v>
      </c>
      <c r="H17" s="8">
        <v>3308</v>
      </c>
      <c r="I17" s="104">
        <v>-0.14499999999999999</v>
      </c>
      <c r="K17" s="252"/>
      <c r="M17" s="49"/>
    </row>
    <row r="18" spans="2:13" ht="15" customHeight="1" thickBot="1" x14ac:dyDescent="0.35">
      <c r="B18" s="98" t="s">
        <v>79</v>
      </c>
      <c r="C18" s="5">
        <v>3806</v>
      </c>
      <c r="D18" s="5">
        <v>3911</v>
      </c>
      <c r="E18" s="9">
        <v>3730</v>
      </c>
      <c r="F18" s="9">
        <v>3532</v>
      </c>
      <c r="G18" s="9">
        <v>4068</v>
      </c>
      <c r="H18" s="9">
        <v>4038</v>
      </c>
      <c r="I18" s="104">
        <v>6.0999999999999999E-2</v>
      </c>
      <c r="K18" s="252"/>
      <c r="M18" s="49"/>
    </row>
    <row r="19" spans="2:13" ht="15" customHeight="1" thickBot="1" x14ac:dyDescent="0.35">
      <c r="B19" s="99" t="s">
        <v>80</v>
      </c>
      <c r="C19" s="7">
        <v>622</v>
      </c>
      <c r="D19" s="7">
        <v>572</v>
      </c>
      <c r="E19" s="7">
        <v>515</v>
      </c>
      <c r="F19" s="7">
        <v>477</v>
      </c>
      <c r="G19" s="7">
        <v>614</v>
      </c>
      <c r="H19" s="7">
        <v>700</v>
      </c>
      <c r="I19" s="104">
        <v>0.125</v>
      </c>
      <c r="K19" s="252"/>
      <c r="M19" s="49"/>
    </row>
    <row r="20" spans="2:13" ht="15" customHeight="1" thickBot="1" x14ac:dyDescent="0.35">
      <c r="B20" s="99" t="s">
        <v>77</v>
      </c>
      <c r="C20" s="7">
        <v>108</v>
      </c>
      <c r="D20" s="7">
        <v>78</v>
      </c>
      <c r="E20" s="7">
        <v>99</v>
      </c>
      <c r="F20" s="7">
        <v>142</v>
      </c>
      <c r="G20" s="7">
        <v>166</v>
      </c>
      <c r="H20" s="7">
        <v>147</v>
      </c>
      <c r="I20" s="104">
        <v>0.36099999999999999</v>
      </c>
      <c r="K20" s="252"/>
      <c r="M20" s="49"/>
    </row>
    <row r="21" spans="2:13" ht="15" customHeight="1" thickBot="1" x14ac:dyDescent="0.35">
      <c r="B21" s="100" t="s">
        <v>9</v>
      </c>
      <c r="C21" s="12">
        <v>8404</v>
      </c>
      <c r="D21" s="12">
        <v>8679</v>
      </c>
      <c r="E21" s="12">
        <v>7452</v>
      </c>
      <c r="F21" s="12">
        <v>7553</v>
      </c>
      <c r="G21" s="12">
        <v>8112</v>
      </c>
      <c r="H21" s="12">
        <v>8193</v>
      </c>
      <c r="I21" s="105">
        <v>-2.5000000000000001E-2</v>
      </c>
      <c r="K21" s="252"/>
      <c r="M21" s="49"/>
    </row>
  </sheetData>
  <mergeCells count="3">
    <mergeCell ref="C3:D3"/>
    <mergeCell ref="B11:E11"/>
    <mergeCell ref="B16:E16"/>
  </mergeCell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zoomScale="75" zoomScaleNormal="75" workbookViewId="0">
      <selection activeCell="H19" sqref="H19"/>
    </sheetView>
  </sheetViews>
  <sheetFormatPr defaultRowHeight="14.4" x14ac:dyDescent="0.3"/>
  <cols>
    <col min="2" max="2" width="12.77734375" customWidth="1"/>
    <col min="3" max="8" width="10.77734375" customWidth="1"/>
  </cols>
  <sheetData>
    <row r="1" spans="2:11" x14ac:dyDescent="0.3">
      <c r="B1" s="203" t="s">
        <v>135</v>
      </c>
    </row>
    <row r="2" spans="2:11" ht="15" thickBot="1" x14ac:dyDescent="0.35"/>
    <row r="3" spans="2:11" ht="15" customHeight="1" thickBot="1" x14ac:dyDescent="0.35">
      <c r="B3" s="13"/>
      <c r="C3" s="229" t="s">
        <v>13</v>
      </c>
      <c r="D3" s="230"/>
      <c r="E3" s="107" t="s">
        <v>96</v>
      </c>
      <c r="F3" s="231" t="s">
        <v>14</v>
      </c>
      <c r="G3" s="232"/>
      <c r="H3" s="106" t="s">
        <v>96</v>
      </c>
    </row>
    <row r="4" spans="2:11" ht="25.8" customHeight="1" thickBot="1" x14ac:dyDescent="0.35">
      <c r="B4" s="14"/>
      <c r="C4" s="15" t="s">
        <v>5</v>
      </c>
      <c r="D4" s="16" t="s">
        <v>6</v>
      </c>
      <c r="E4" s="17" t="s">
        <v>97</v>
      </c>
      <c r="F4" s="18" t="s">
        <v>5</v>
      </c>
      <c r="G4" s="19" t="s">
        <v>6</v>
      </c>
      <c r="H4" s="20" t="s">
        <v>15</v>
      </c>
    </row>
    <row r="5" spans="2:11" x14ac:dyDescent="0.3">
      <c r="B5" s="233" t="s">
        <v>8</v>
      </c>
      <c r="C5" s="234"/>
      <c r="D5" s="235"/>
      <c r="E5" s="22"/>
      <c r="F5" s="23"/>
      <c r="G5" s="24"/>
      <c r="H5" s="25"/>
    </row>
    <row r="6" spans="2:11" x14ac:dyDescent="0.3">
      <c r="B6" s="21" t="s">
        <v>81</v>
      </c>
      <c r="C6" s="26">
        <v>3828</v>
      </c>
      <c r="D6" s="27">
        <v>4082</v>
      </c>
      <c r="E6" s="31">
        <v>6.635318704284221E-2</v>
      </c>
      <c r="F6" s="23">
        <v>3119</v>
      </c>
      <c r="G6" s="24">
        <v>3191</v>
      </c>
      <c r="H6" s="186">
        <v>2.3E-2</v>
      </c>
      <c r="I6" s="185"/>
      <c r="J6" s="254"/>
      <c r="K6" s="49"/>
    </row>
    <row r="7" spans="2:11" x14ac:dyDescent="0.3">
      <c r="B7" s="21" t="s">
        <v>79</v>
      </c>
      <c r="C7" s="26">
        <v>2967</v>
      </c>
      <c r="D7" s="27">
        <v>2798</v>
      </c>
      <c r="E7" s="31">
        <v>-5.6959892146949784E-2</v>
      </c>
      <c r="F7" s="23">
        <v>2151</v>
      </c>
      <c r="G7" s="24">
        <v>2152</v>
      </c>
      <c r="H7" s="32">
        <v>0</v>
      </c>
      <c r="J7" s="254"/>
      <c r="K7" s="49"/>
    </row>
    <row r="8" spans="2:11" x14ac:dyDescent="0.3">
      <c r="B8" s="21" t="s">
        <v>80</v>
      </c>
      <c r="C8" s="26">
        <v>619</v>
      </c>
      <c r="D8" s="27">
        <v>523</v>
      </c>
      <c r="E8" s="31">
        <v>-0.15508885298869143</v>
      </c>
      <c r="F8" s="23">
        <v>375</v>
      </c>
      <c r="G8" s="24">
        <v>359</v>
      </c>
      <c r="H8" s="32">
        <v>-4.2999999999999997E-2</v>
      </c>
      <c r="J8" s="254"/>
      <c r="K8" s="49"/>
    </row>
    <row r="9" spans="2:11" x14ac:dyDescent="0.3">
      <c r="B9" s="21" t="s">
        <v>77</v>
      </c>
      <c r="C9" s="26">
        <v>200</v>
      </c>
      <c r="D9" s="27">
        <v>187</v>
      </c>
      <c r="E9" s="31">
        <v>-6.5000000000000002E-2</v>
      </c>
      <c r="F9" s="23">
        <v>166</v>
      </c>
      <c r="G9" s="24">
        <v>147</v>
      </c>
      <c r="H9" s="32">
        <v>-0.114</v>
      </c>
      <c r="J9" s="254"/>
      <c r="K9" s="49"/>
    </row>
    <row r="10" spans="2:11" ht="15" thickBot="1" x14ac:dyDescent="0.35">
      <c r="B10" s="28" t="s">
        <v>9</v>
      </c>
      <c r="C10" s="29">
        <v>7614</v>
      </c>
      <c r="D10" s="29">
        <v>7590</v>
      </c>
      <c r="E10" s="84">
        <v>-3.1520882584712374E-3</v>
      </c>
      <c r="F10" s="30">
        <v>5811</v>
      </c>
      <c r="G10" s="30">
        <v>5849</v>
      </c>
      <c r="H10" s="85">
        <v>7.0000000000000001E-3</v>
      </c>
      <c r="J10" s="254"/>
      <c r="K10" s="49"/>
    </row>
    <row r="11" spans="2:11" ht="15" thickTop="1" x14ac:dyDescent="0.3">
      <c r="B11" s="226" t="s">
        <v>16</v>
      </c>
      <c r="C11" s="227"/>
      <c r="D11" s="228"/>
      <c r="E11" s="22"/>
      <c r="F11" s="23"/>
      <c r="G11" s="24"/>
      <c r="H11" s="25"/>
      <c r="J11" s="254"/>
      <c r="K11" s="49"/>
    </row>
    <row r="12" spans="2:11" x14ac:dyDescent="0.3">
      <c r="B12" s="21" t="s">
        <v>81</v>
      </c>
      <c r="C12" s="26">
        <v>206</v>
      </c>
      <c r="D12" s="27">
        <v>153</v>
      </c>
      <c r="E12" s="31">
        <v>-0.25728155339805825</v>
      </c>
      <c r="F12" s="23">
        <v>145</v>
      </c>
      <c r="G12" s="24">
        <v>117</v>
      </c>
      <c r="H12" s="32">
        <v>-0.193</v>
      </c>
      <c r="J12" s="254"/>
      <c r="K12" s="49"/>
    </row>
    <row r="13" spans="2:11" x14ac:dyDescent="0.3">
      <c r="B13" s="21" t="s">
        <v>79</v>
      </c>
      <c r="C13" s="26">
        <v>2541</v>
      </c>
      <c r="D13" s="27">
        <v>2610</v>
      </c>
      <c r="E13" s="31">
        <v>2.7154663518299881E-2</v>
      </c>
      <c r="F13" s="23">
        <v>1917</v>
      </c>
      <c r="G13" s="24">
        <v>1886</v>
      </c>
      <c r="H13" s="32">
        <v>-1.6E-2</v>
      </c>
      <c r="J13" s="254"/>
      <c r="K13" s="49"/>
    </row>
    <row r="14" spans="2:11" x14ac:dyDescent="0.3">
      <c r="B14" s="21" t="s">
        <v>80</v>
      </c>
      <c r="C14" s="26">
        <v>387</v>
      </c>
      <c r="D14" s="27">
        <v>422</v>
      </c>
      <c r="E14" s="31">
        <v>9.0439276485788117E-2</v>
      </c>
      <c r="F14" s="23">
        <v>239</v>
      </c>
      <c r="G14" s="24">
        <v>341</v>
      </c>
      <c r="H14" s="32">
        <v>0.42699999999999999</v>
      </c>
      <c r="J14" s="254"/>
      <c r="K14" s="49"/>
    </row>
    <row r="15" spans="2:11" ht="15" thickBot="1" x14ac:dyDescent="0.35">
      <c r="B15" s="28" t="s">
        <v>9</v>
      </c>
      <c r="C15" s="29">
        <v>3134</v>
      </c>
      <c r="D15" s="29">
        <v>3185</v>
      </c>
      <c r="E15" s="84">
        <v>1.6273133375877474E-2</v>
      </c>
      <c r="F15" s="30">
        <v>2301</v>
      </c>
      <c r="G15" s="30">
        <v>2344</v>
      </c>
      <c r="H15" s="85">
        <v>1.9E-2</v>
      </c>
      <c r="J15" s="254"/>
      <c r="K15" s="49"/>
    </row>
    <row r="16" spans="2:11" ht="15" thickTop="1" x14ac:dyDescent="0.3">
      <c r="B16" s="226" t="s">
        <v>9</v>
      </c>
      <c r="C16" s="227"/>
      <c r="D16" s="228"/>
      <c r="E16" s="22"/>
      <c r="F16" s="23"/>
      <c r="G16" s="24"/>
      <c r="H16" s="25"/>
      <c r="J16" s="254"/>
      <c r="K16" s="49"/>
    </row>
    <row r="17" spans="2:11" x14ac:dyDescent="0.3">
      <c r="B17" s="21" t="s">
        <v>81</v>
      </c>
      <c r="C17" s="26">
        <v>4034</v>
      </c>
      <c r="D17" s="27">
        <v>4235</v>
      </c>
      <c r="E17" s="31">
        <v>4.9826474962816066E-2</v>
      </c>
      <c r="F17" s="23">
        <v>3264</v>
      </c>
      <c r="G17" s="24">
        <v>3308</v>
      </c>
      <c r="H17" s="32">
        <v>1.2999999999999999E-2</v>
      </c>
      <c r="J17" s="254"/>
      <c r="K17" s="49"/>
    </row>
    <row r="18" spans="2:11" x14ac:dyDescent="0.3">
      <c r="B18" s="21" t="s">
        <v>79</v>
      </c>
      <c r="C18" s="26">
        <v>5508</v>
      </c>
      <c r="D18" s="27">
        <v>5408</v>
      </c>
      <c r="E18" s="31">
        <v>-1.8155410312273058E-2</v>
      </c>
      <c r="F18" s="23">
        <v>4068</v>
      </c>
      <c r="G18" s="24">
        <v>4038</v>
      </c>
      <c r="H18" s="32">
        <v>-7.0000000000000001E-3</v>
      </c>
      <c r="J18" s="254"/>
      <c r="K18" s="49"/>
    </row>
    <row r="19" spans="2:11" x14ac:dyDescent="0.3">
      <c r="B19" s="21" t="s">
        <v>80</v>
      </c>
      <c r="C19" s="26">
        <v>1006</v>
      </c>
      <c r="D19" s="26">
        <v>945</v>
      </c>
      <c r="E19" s="31">
        <v>-6.063618290258449E-2</v>
      </c>
      <c r="F19" s="23">
        <v>614</v>
      </c>
      <c r="G19" s="23">
        <v>700</v>
      </c>
      <c r="H19" s="32">
        <v>0.14000000000000001</v>
      </c>
      <c r="J19" s="254"/>
      <c r="K19" s="49"/>
    </row>
    <row r="20" spans="2:11" x14ac:dyDescent="0.3">
      <c r="B20" s="21" t="s">
        <v>77</v>
      </c>
      <c r="C20" s="26">
        <v>200</v>
      </c>
      <c r="D20" s="26">
        <v>187</v>
      </c>
      <c r="E20" s="31">
        <v>-6.5000000000000002E-2</v>
      </c>
      <c r="F20" s="23">
        <v>166</v>
      </c>
      <c r="G20" s="23">
        <v>147</v>
      </c>
      <c r="H20" s="32">
        <v>-0.114</v>
      </c>
      <c r="J20" s="254"/>
      <c r="K20" s="49"/>
    </row>
    <row r="21" spans="2:11" ht="15" thickBot="1" x14ac:dyDescent="0.35">
      <c r="B21" s="28" t="s">
        <v>9</v>
      </c>
      <c r="C21" s="29">
        <v>10748</v>
      </c>
      <c r="D21" s="29">
        <v>10775</v>
      </c>
      <c r="E21" s="84">
        <v>2.5120952735392631E-3</v>
      </c>
      <c r="F21" s="30">
        <v>8112</v>
      </c>
      <c r="G21" s="30">
        <v>8193</v>
      </c>
      <c r="H21" s="85">
        <v>0.01</v>
      </c>
      <c r="J21" s="254"/>
      <c r="K21" s="49"/>
    </row>
    <row r="22" spans="2:11" ht="15" thickTop="1" x14ac:dyDescent="0.3"/>
    <row r="24" spans="2:11" x14ac:dyDescent="0.3">
      <c r="J24" s="83"/>
    </row>
  </sheetData>
  <mergeCells count="5">
    <mergeCell ref="B16:D16"/>
    <mergeCell ref="C3:D3"/>
    <mergeCell ref="F3:G3"/>
    <mergeCell ref="B5:D5"/>
    <mergeCell ref="B11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opLeftCell="A4" zoomScale="75" zoomScaleNormal="75" workbookViewId="0">
      <selection activeCell="L20" sqref="L20"/>
    </sheetView>
  </sheetViews>
  <sheetFormatPr defaultRowHeight="14.4" x14ac:dyDescent="0.3"/>
  <sheetData>
    <row r="1" spans="2:14" x14ac:dyDescent="0.3">
      <c r="B1" s="202" t="s">
        <v>136</v>
      </c>
    </row>
    <row r="2" spans="2:14" ht="15" thickBot="1" x14ac:dyDescent="0.35"/>
    <row r="3" spans="2:14" x14ac:dyDescent="0.3">
      <c r="B3" s="170"/>
      <c r="C3" s="109" t="s">
        <v>13</v>
      </c>
      <c r="D3" s="109"/>
      <c r="E3" s="108"/>
      <c r="F3" s="110"/>
      <c r="G3" s="110"/>
      <c r="H3" s="109" t="s">
        <v>14</v>
      </c>
      <c r="I3" s="109"/>
      <c r="J3" s="110"/>
      <c r="K3" s="108"/>
      <c r="L3" s="171"/>
    </row>
    <row r="4" spans="2:14" ht="25.2" x14ac:dyDescent="0.3">
      <c r="B4" s="172"/>
      <c r="C4" s="159" t="s">
        <v>3</v>
      </c>
      <c r="D4" s="159" t="s">
        <v>4</v>
      </c>
      <c r="E4" s="159" t="s">
        <v>5</v>
      </c>
      <c r="F4" s="160" t="s">
        <v>6</v>
      </c>
      <c r="G4" s="160" t="s">
        <v>95</v>
      </c>
      <c r="H4" s="159" t="s">
        <v>3</v>
      </c>
      <c r="I4" s="159" t="s">
        <v>4</v>
      </c>
      <c r="J4" s="160" t="s">
        <v>5</v>
      </c>
      <c r="K4" s="159" t="s">
        <v>6</v>
      </c>
      <c r="L4" s="173" t="s">
        <v>95</v>
      </c>
    </row>
    <row r="5" spans="2:14" x14ac:dyDescent="0.3">
      <c r="B5" s="174" t="s">
        <v>8</v>
      </c>
      <c r="C5" s="161"/>
      <c r="D5" s="161"/>
      <c r="E5" s="161"/>
      <c r="F5" s="162"/>
      <c r="G5" s="163"/>
      <c r="H5" s="161"/>
      <c r="I5" s="161"/>
      <c r="J5" s="162"/>
      <c r="K5" s="161"/>
      <c r="L5" s="175"/>
    </row>
    <row r="6" spans="2:14" x14ac:dyDescent="0.3">
      <c r="B6" s="176" t="s">
        <v>81</v>
      </c>
      <c r="C6" s="164">
        <v>3953</v>
      </c>
      <c r="D6" s="164">
        <v>3882</v>
      </c>
      <c r="E6" s="164">
        <v>3828</v>
      </c>
      <c r="F6" s="165">
        <v>4082</v>
      </c>
      <c r="G6" s="166">
        <f>(F6-C6)/C6</f>
        <v>3.2633442954717935E-2</v>
      </c>
      <c r="H6" s="164">
        <v>2944</v>
      </c>
      <c r="I6" s="164">
        <v>3217</v>
      </c>
      <c r="J6" s="165">
        <v>3119</v>
      </c>
      <c r="K6" s="164">
        <v>3191</v>
      </c>
      <c r="L6" s="177">
        <v>8.4000000000000005E-2</v>
      </c>
      <c r="N6" s="252"/>
    </row>
    <row r="7" spans="2:14" x14ac:dyDescent="0.3">
      <c r="B7" s="176" t="s">
        <v>79</v>
      </c>
      <c r="C7" s="164">
        <v>2279</v>
      </c>
      <c r="D7" s="164">
        <v>2777</v>
      </c>
      <c r="E7" s="164">
        <v>2967</v>
      </c>
      <c r="F7" s="165">
        <v>2798</v>
      </c>
      <c r="G7" s="166">
        <f t="shared" ref="G7:G21" si="0">(F7-C7)/C7</f>
        <v>0.2277314611671786</v>
      </c>
      <c r="H7" s="164">
        <v>1884</v>
      </c>
      <c r="I7" s="164">
        <v>1855</v>
      </c>
      <c r="J7" s="165">
        <v>2151</v>
      </c>
      <c r="K7" s="164">
        <v>2152</v>
      </c>
      <c r="L7" s="177">
        <v>0.14199999999999999</v>
      </c>
      <c r="N7" s="252"/>
    </row>
    <row r="8" spans="2:14" x14ac:dyDescent="0.3">
      <c r="B8" s="176" t="s">
        <v>80</v>
      </c>
      <c r="C8" s="164">
        <v>345</v>
      </c>
      <c r="D8" s="164">
        <v>679</v>
      </c>
      <c r="E8" s="164">
        <v>619</v>
      </c>
      <c r="F8" s="165">
        <v>523</v>
      </c>
      <c r="G8" s="166">
        <f t="shared" si="0"/>
        <v>0.51594202898550723</v>
      </c>
      <c r="H8" s="164">
        <v>314</v>
      </c>
      <c r="I8" s="164">
        <v>263</v>
      </c>
      <c r="J8" s="165">
        <v>375</v>
      </c>
      <c r="K8" s="164">
        <v>359</v>
      </c>
      <c r="L8" s="177">
        <v>0.14299999999999999</v>
      </c>
      <c r="N8" s="252"/>
    </row>
    <row r="9" spans="2:14" x14ac:dyDescent="0.3">
      <c r="B9" s="176" t="s">
        <v>77</v>
      </c>
      <c r="C9" s="164">
        <v>213</v>
      </c>
      <c r="D9" s="164">
        <v>208</v>
      </c>
      <c r="E9" s="164">
        <v>200</v>
      </c>
      <c r="F9" s="165">
        <v>187</v>
      </c>
      <c r="G9" s="166">
        <f t="shared" si="0"/>
        <v>-0.12206572769953052</v>
      </c>
      <c r="H9" s="164">
        <v>99</v>
      </c>
      <c r="I9" s="164">
        <v>142</v>
      </c>
      <c r="J9" s="165">
        <v>166</v>
      </c>
      <c r="K9" s="164">
        <v>147</v>
      </c>
      <c r="L9" s="177">
        <v>0.48499999999999999</v>
      </c>
      <c r="N9" s="252"/>
    </row>
    <row r="10" spans="2:14" x14ac:dyDescent="0.3">
      <c r="B10" s="176" t="s">
        <v>9</v>
      </c>
      <c r="C10" s="167">
        <f>SUM(C6:C9)</f>
        <v>6790</v>
      </c>
      <c r="D10" s="167">
        <f>SUM(D6:D9)</f>
        <v>7546</v>
      </c>
      <c r="E10" s="167">
        <f>SUM(E6:E9)</f>
        <v>7614</v>
      </c>
      <c r="F10" s="167">
        <f>SUM(F6:F9)</f>
        <v>7590</v>
      </c>
      <c r="G10" s="168">
        <f t="shared" si="0"/>
        <v>0.11782032400589101</v>
      </c>
      <c r="H10" s="167">
        <f>SUM(H6:H9)</f>
        <v>5241</v>
      </c>
      <c r="I10" s="167">
        <f t="shared" ref="I10:K10" si="1">SUM(I6:I9)</f>
        <v>5477</v>
      </c>
      <c r="J10" s="167">
        <f t="shared" si="1"/>
        <v>5811</v>
      </c>
      <c r="K10" s="167">
        <f t="shared" si="1"/>
        <v>5849</v>
      </c>
      <c r="L10" s="178">
        <v>0.11600000000000001</v>
      </c>
      <c r="N10" s="252"/>
    </row>
    <row r="11" spans="2:14" x14ac:dyDescent="0.3">
      <c r="B11" s="179" t="s">
        <v>10</v>
      </c>
      <c r="C11" s="169"/>
      <c r="D11" s="169"/>
      <c r="E11" s="169"/>
      <c r="F11" s="165"/>
      <c r="G11" s="166"/>
      <c r="H11" s="164"/>
      <c r="I11" s="164"/>
      <c r="J11" s="165"/>
      <c r="K11" s="164"/>
      <c r="L11" s="177"/>
      <c r="N11" s="252"/>
    </row>
    <row r="12" spans="2:14" x14ac:dyDescent="0.3">
      <c r="B12" s="176" t="s">
        <v>81</v>
      </c>
      <c r="C12" s="164">
        <v>218</v>
      </c>
      <c r="D12" s="164">
        <v>156</v>
      </c>
      <c r="E12" s="164">
        <v>206</v>
      </c>
      <c r="F12" s="165">
        <v>153</v>
      </c>
      <c r="G12" s="166">
        <f t="shared" si="0"/>
        <v>-0.29816513761467889</v>
      </c>
      <c r="H12" s="164">
        <v>164</v>
      </c>
      <c r="I12" s="164">
        <v>185</v>
      </c>
      <c r="J12" s="165">
        <v>145</v>
      </c>
      <c r="K12" s="164">
        <v>117</v>
      </c>
      <c r="L12" s="177">
        <v>-0.28699999999999998</v>
      </c>
      <c r="N12" s="252"/>
    </row>
    <row r="13" spans="2:14" x14ac:dyDescent="0.3">
      <c r="B13" s="176" t="s">
        <v>79</v>
      </c>
      <c r="C13" s="164">
        <v>2190</v>
      </c>
      <c r="D13" s="164">
        <v>2307</v>
      </c>
      <c r="E13" s="164">
        <v>2541</v>
      </c>
      <c r="F13" s="165">
        <v>2610</v>
      </c>
      <c r="G13" s="166">
        <f t="shared" si="0"/>
        <v>0.19178082191780821</v>
      </c>
      <c r="H13" s="164">
        <v>1846</v>
      </c>
      <c r="I13" s="164">
        <v>1677</v>
      </c>
      <c r="J13" s="165">
        <v>1917</v>
      </c>
      <c r="K13" s="164">
        <v>1886</v>
      </c>
      <c r="L13" s="177">
        <v>2.1999999999999999E-2</v>
      </c>
      <c r="N13" s="252"/>
    </row>
    <row r="14" spans="2:14" x14ac:dyDescent="0.3">
      <c r="B14" s="176" t="s">
        <v>80</v>
      </c>
      <c r="C14" s="164">
        <v>258</v>
      </c>
      <c r="D14" s="164">
        <v>339</v>
      </c>
      <c r="E14" s="164">
        <v>387</v>
      </c>
      <c r="F14" s="165">
        <v>422</v>
      </c>
      <c r="G14" s="166">
        <f t="shared" si="0"/>
        <v>0.63565891472868219</v>
      </c>
      <c r="H14" s="164">
        <v>201</v>
      </c>
      <c r="I14" s="164">
        <v>214</v>
      </c>
      <c r="J14" s="165">
        <v>239</v>
      </c>
      <c r="K14" s="164">
        <v>341</v>
      </c>
      <c r="L14" s="177">
        <v>0.69699999999999995</v>
      </c>
      <c r="N14" s="252"/>
    </row>
    <row r="15" spans="2:14" x14ac:dyDescent="0.3">
      <c r="B15" s="176" t="s">
        <v>9</v>
      </c>
      <c r="C15" s="167">
        <f>SUM(C12:C14)</f>
        <v>2666</v>
      </c>
      <c r="D15" s="167">
        <f t="shared" ref="D15:F15" si="2">SUM(D12:D14)</f>
        <v>2802</v>
      </c>
      <c r="E15" s="167">
        <f t="shared" si="2"/>
        <v>3134</v>
      </c>
      <c r="F15" s="167">
        <f t="shared" si="2"/>
        <v>3185</v>
      </c>
      <c r="G15" s="168">
        <f t="shared" si="0"/>
        <v>0.19467366841710429</v>
      </c>
      <c r="H15" s="167">
        <f>SUM(H12:H14)</f>
        <v>2211</v>
      </c>
      <c r="I15" s="167">
        <f t="shared" ref="I15:K15" si="3">SUM(I12:I14)</f>
        <v>2076</v>
      </c>
      <c r="J15" s="167">
        <f t="shared" si="3"/>
        <v>2301</v>
      </c>
      <c r="K15" s="167">
        <f t="shared" si="3"/>
        <v>2344</v>
      </c>
      <c r="L15" s="178">
        <v>0.06</v>
      </c>
      <c r="N15" s="252"/>
    </row>
    <row r="16" spans="2:14" x14ac:dyDescent="0.3">
      <c r="B16" s="179" t="s">
        <v>11</v>
      </c>
      <c r="C16" s="169"/>
      <c r="D16" s="169"/>
      <c r="E16" s="169"/>
      <c r="F16" s="165"/>
      <c r="G16" s="166"/>
      <c r="H16" s="164"/>
      <c r="I16" s="164"/>
      <c r="J16" s="165"/>
      <c r="K16" s="164"/>
      <c r="L16" s="177"/>
      <c r="N16" s="252"/>
    </row>
    <row r="17" spans="2:14" x14ac:dyDescent="0.3">
      <c r="B17" s="176" t="s">
        <v>81</v>
      </c>
      <c r="C17" s="164">
        <v>4171</v>
      </c>
      <c r="D17" s="164">
        <v>4038</v>
      </c>
      <c r="E17" s="164">
        <v>4034</v>
      </c>
      <c r="F17" s="165">
        <v>4235</v>
      </c>
      <c r="G17" s="166">
        <f t="shared" si="0"/>
        <v>1.5344042196116039E-2</v>
      </c>
      <c r="H17" s="164">
        <v>3108</v>
      </c>
      <c r="I17" s="164">
        <v>3402</v>
      </c>
      <c r="J17" s="165">
        <v>3264</v>
      </c>
      <c r="K17" s="164">
        <v>3308</v>
      </c>
      <c r="L17" s="177">
        <v>6.4000000000000001E-2</v>
      </c>
      <c r="N17" s="252"/>
    </row>
    <row r="18" spans="2:14" x14ac:dyDescent="0.3">
      <c r="B18" s="176" t="s">
        <v>79</v>
      </c>
      <c r="C18" s="164">
        <v>4469</v>
      </c>
      <c r="D18" s="164">
        <v>5084</v>
      </c>
      <c r="E18" s="164">
        <v>5508</v>
      </c>
      <c r="F18" s="165">
        <v>5408</v>
      </c>
      <c r="G18" s="166">
        <f t="shared" si="0"/>
        <v>0.21011411948981876</v>
      </c>
      <c r="H18" s="164">
        <v>3730</v>
      </c>
      <c r="I18" s="164">
        <v>3532</v>
      </c>
      <c r="J18" s="165">
        <v>4068</v>
      </c>
      <c r="K18" s="164">
        <v>4038</v>
      </c>
      <c r="L18" s="177">
        <v>8.3000000000000004E-2</v>
      </c>
      <c r="N18" s="252"/>
    </row>
    <row r="19" spans="2:14" x14ac:dyDescent="0.3">
      <c r="B19" s="176" t="s">
        <v>80</v>
      </c>
      <c r="C19" s="164">
        <f>C8+C14</f>
        <v>603</v>
      </c>
      <c r="D19" s="164">
        <f t="shared" ref="D19:F19" si="4">D8+D14</f>
        <v>1018</v>
      </c>
      <c r="E19" s="164">
        <f t="shared" si="4"/>
        <v>1006</v>
      </c>
      <c r="F19" s="164">
        <f t="shared" si="4"/>
        <v>945</v>
      </c>
      <c r="G19" s="166">
        <f t="shared" si="0"/>
        <v>0.56716417910447758</v>
      </c>
      <c r="H19" s="164">
        <f>H8+H14</f>
        <v>515</v>
      </c>
      <c r="I19" s="164">
        <f t="shared" ref="I19:K19" si="5">I8+I14</f>
        <v>477</v>
      </c>
      <c r="J19" s="164">
        <f t="shared" si="5"/>
        <v>614</v>
      </c>
      <c r="K19" s="164">
        <f t="shared" si="5"/>
        <v>700</v>
      </c>
      <c r="L19" s="177">
        <v>0.35899999999999999</v>
      </c>
      <c r="N19" s="252"/>
    </row>
    <row r="20" spans="2:14" x14ac:dyDescent="0.3">
      <c r="B20" s="176" t="s">
        <v>77</v>
      </c>
      <c r="C20" s="164">
        <f>C9</f>
        <v>213</v>
      </c>
      <c r="D20" s="164">
        <f t="shared" ref="D20:F20" si="6">D9</f>
        <v>208</v>
      </c>
      <c r="E20" s="164">
        <f t="shared" si="6"/>
        <v>200</v>
      </c>
      <c r="F20" s="164">
        <f t="shared" si="6"/>
        <v>187</v>
      </c>
      <c r="G20" s="166">
        <f t="shared" si="0"/>
        <v>-0.12206572769953052</v>
      </c>
      <c r="H20" s="164">
        <f>H9</f>
        <v>99</v>
      </c>
      <c r="I20" s="164">
        <f t="shared" ref="I20:K20" si="7">I9</f>
        <v>142</v>
      </c>
      <c r="J20" s="164">
        <f t="shared" si="7"/>
        <v>166</v>
      </c>
      <c r="K20" s="164">
        <f t="shared" si="7"/>
        <v>147</v>
      </c>
      <c r="L20" s="177">
        <v>0.48499999999999999</v>
      </c>
      <c r="N20" s="252"/>
    </row>
    <row r="21" spans="2:14" ht="15" thickBot="1" x14ac:dyDescent="0.35">
      <c r="B21" s="180" t="s">
        <v>9</v>
      </c>
      <c r="C21" s="181">
        <f>SUM(C17:C20)</f>
        <v>9456</v>
      </c>
      <c r="D21" s="181">
        <f t="shared" ref="D21:F21" si="8">SUM(D17:D20)</f>
        <v>10348</v>
      </c>
      <c r="E21" s="181">
        <f t="shared" si="8"/>
        <v>10748</v>
      </c>
      <c r="F21" s="181">
        <f t="shared" si="8"/>
        <v>10775</v>
      </c>
      <c r="G21" s="182">
        <f t="shared" si="0"/>
        <v>0.1394881556683587</v>
      </c>
      <c r="H21" s="181">
        <f>SUM(H17:H20)</f>
        <v>7452</v>
      </c>
      <c r="I21" s="181">
        <f t="shared" ref="I21:K21" si="9">SUM(I17:I20)</f>
        <v>7553</v>
      </c>
      <c r="J21" s="181">
        <f t="shared" si="9"/>
        <v>8112</v>
      </c>
      <c r="K21" s="181">
        <f t="shared" si="9"/>
        <v>8193</v>
      </c>
      <c r="L21" s="183">
        <v>9.9000000000000005E-2</v>
      </c>
      <c r="N21" s="25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zoomScale="75" zoomScaleNormal="75" workbookViewId="0">
      <selection activeCell="B1" sqref="B1"/>
    </sheetView>
  </sheetViews>
  <sheetFormatPr defaultRowHeight="14.4" x14ac:dyDescent="0.3"/>
  <cols>
    <col min="2" max="2" width="75" customWidth="1"/>
    <col min="3" max="3" width="12.77734375" style="90" customWidth="1"/>
    <col min="4" max="4" width="21.109375" customWidth="1"/>
  </cols>
  <sheetData>
    <row r="1" spans="2:4" x14ac:dyDescent="0.3">
      <c r="B1" s="203" t="s">
        <v>137</v>
      </c>
    </row>
    <row r="2" spans="2:4" ht="16.8" thickBot="1" x14ac:dyDescent="0.35">
      <c r="B2" s="184"/>
    </row>
    <row r="3" spans="2:4" ht="39.6" customHeight="1" thickBot="1" x14ac:dyDescent="0.35">
      <c r="B3" s="78" t="s">
        <v>82</v>
      </c>
      <c r="C3" s="91" t="s">
        <v>83</v>
      </c>
      <c r="D3" s="79" t="s">
        <v>84</v>
      </c>
    </row>
    <row r="4" spans="2:4" ht="19.95" customHeight="1" thickBot="1" x14ac:dyDescent="0.35">
      <c r="B4" s="37" t="s">
        <v>85</v>
      </c>
      <c r="C4" s="92">
        <v>6</v>
      </c>
      <c r="D4" s="87" t="s">
        <v>86</v>
      </c>
    </row>
    <row r="5" spans="2:4" ht="19.95" customHeight="1" thickBot="1" x14ac:dyDescent="0.35">
      <c r="B5" s="39" t="s">
        <v>85</v>
      </c>
      <c r="C5" s="93">
        <v>7</v>
      </c>
      <c r="D5" s="88" t="s">
        <v>86</v>
      </c>
    </row>
    <row r="6" spans="2:4" ht="19.95" customHeight="1" thickBot="1" x14ac:dyDescent="0.35">
      <c r="B6" s="37" t="s">
        <v>87</v>
      </c>
      <c r="C6" s="92">
        <v>7</v>
      </c>
      <c r="D6" s="87" t="s">
        <v>86</v>
      </c>
    </row>
    <row r="7" spans="2:4" ht="36" customHeight="1" thickBot="1" x14ac:dyDescent="0.35">
      <c r="B7" s="39" t="s">
        <v>88</v>
      </c>
      <c r="C7" s="93" t="s">
        <v>89</v>
      </c>
      <c r="D7" s="88" t="s">
        <v>86</v>
      </c>
    </row>
    <row r="8" spans="2:4" ht="34.200000000000003" customHeight="1" thickBot="1" x14ac:dyDescent="0.35">
      <c r="B8" s="37" t="s">
        <v>85</v>
      </c>
      <c r="C8" s="92">
        <v>9</v>
      </c>
      <c r="D8" s="87" t="s">
        <v>90</v>
      </c>
    </row>
    <row r="9" spans="2:4" ht="15" thickBot="1" x14ac:dyDescent="0.35">
      <c r="B9" s="39" t="s">
        <v>91</v>
      </c>
      <c r="C9" s="93">
        <v>9</v>
      </c>
      <c r="D9" s="88" t="s">
        <v>90</v>
      </c>
    </row>
    <row r="10" spans="2:4" ht="15" thickBot="1" x14ac:dyDescent="0.35">
      <c r="B10" s="37" t="s">
        <v>92</v>
      </c>
      <c r="C10" s="92">
        <v>9</v>
      </c>
      <c r="D10" s="87" t="s">
        <v>90</v>
      </c>
    </row>
    <row r="11" spans="2:4" ht="15" thickBot="1" x14ac:dyDescent="0.35">
      <c r="B11" s="42" t="s">
        <v>93</v>
      </c>
      <c r="C11" s="94">
        <v>10</v>
      </c>
      <c r="D11" s="89" t="s">
        <v>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zoomScale="75" zoomScaleNormal="75" workbookViewId="0">
      <selection activeCell="E5" sqref="E5"/>
    </sheetView>
  </sheetViews>
  <sheetFormatPr defaultRowHeight="14.4" x14ac:dyDescent="0.3"/>
  <cols>
    <col min="2" max="2" width="20.44140625" customWidth="1"/>
    <col min="3" max="3" width="15.77734375" customWidth="1"/>
    <col min="4" max="4" width="16.21875" customWidth="1"/>
    <col min="5" max="5" width="11.33203125" bestFit="1" customWidth="1"/>
    <col min="7" max="7" width="20.109375" customWidth="1"/>
    <col min="8" max="8" width="15.77734375" customWidth="1"/>
    <col min="9" max="9" width="12.21875" customWidth="1"/>
  </cols>
  <sheetData>
    <row r="1" spans="2:9" x14ac:dyDescent="0.3">
      <c r="B1" s="203" t="s">
        <v>139</v>
      </c>
    </row>
    <row r="2" spans="2:9" ht="15" thickBot="1" x14ac:dyDescent="0.35"/>
    <row r="3" spans="2:9" ht="33" thickBot="1" x14ac:dyDescent="0.35">
      <c r="B3" s="34"/>
      <c r="C3" s="35" t="s">
        <v>5</v>
      </c>
      <c r="D3" s="35" t="s">
        <v>6</v>
      </c>
      <c r="E3" s="36" t="s">
        <v>15</v>
      </c>
    </row>
    <row r="4" spans="2:9" ht="28.2" thickBot="1" x14ac:dyDescent="0.35">
      <c r="B4" s="37" t="s">
        <v>17</v>
      </c>
      <c r="C4" s="114">
        <v>1201</v>
      </c>
      <c r="D4" s="114">
        <v>1321</v>
      </c>
      <c r="E4" s="44">
        <v>0.1</v>
      </c>
      <c r="G4" s="252"/>
    </row>
    <row r="5" spans="2:9" ht="28.2" thickBot="1" x14ac:dyDescent="0.35">
      <c r="B5" s="39" t="s">
        <v>18</v>
      </c>
      <c r="C5" s="112">
        <v>7614</v>
      </c>
      <c r="D5" s="112">
        <v>7590</v>
      </c>
      <c r="E5" s="44">
        <v>-3.0000000000000001E-3</v>
      </c>
      <c r="G5" s="252"/>
    </row>
    <row r="6" spans="2:9" ht="50.4" customHeight="1" thickBot="1" x14ac:dyDescent="0.35">
      <c r="B6" s="40" t="s">
        <v>19</v>
      </c>
      <c r="C6" s="113">
        <f>(C4/C5)</f>
        <v>0.15773574993433148</v>
      </c>
      <c r="D6" s="113">
        <f>(D4/D5)</f>
        <v>0.17404479578392623</v>
      </c>
      <c r="E6" s="187">
        <v>1.6E-2</v>
      </c>
      <c r="F6" t="s">
        <v>98</v>
      </c>
      <c r="G6" s="252"/>
    </row>
    <row r="7" spans="2:9" ht="28.8" thickTop="1" thickBot="1" x14ac:dyDescent="0.35">
      <c r="B7" s="39" t="s">
        <v>20</v>
      </c>
      <c r="C7" s="112">
        <v>1390</v>
      </c>
      <c r="D7" s="112">
        <v>1641</v>
      </c>
      <c r="E7" s="44">
        <v>0.18099999999999999</v>
      </c>
      <c r="G7" s="252"/>
    </row>
    <row r="8" spans="2:9" ht="28.2" thickBot="1" x14ac:dyDescent="0.35">
      <c r="B8" s="37" t="s">
        <v>21</v>
      </c>
      <c r="C8" s="114">
        <v>3134</v>
      </c>
      <c r="D8" s="114">
        <v>3185</v>
      </c>
      <c r="E8" s="44">
        <v>1.6E-2</v>
      </c>
      <c r="G8" s="252"/>
    </row>
    <row r="9" spans="2:9" ht="42" thickBot="1" x14ac:dyDescent="0.35">
      <c r="B9" s="41" t="s">
        <v>22</v>
      </c>
      <c r="C9" s="115">
        <f>(C7/C8)</f>
        <v>0.44352265475430758</v>
      </c>
      <c r="D9" s="115">
        <f>(D7/D8)</f>
        <v>0.51522762951334378</v>
      </c>
      <c r="E9" s="95">
        <v>7.1999999999999995E-2</v>
      </c>
      <c r="F9" t="s">
        <v>98</v>
      </c>
      <c r="G9" s="252"/>
      <c r="H9" s="48"/>
      <c r="I9" s="49"/>
    </row>
    <row r="10" spans="2:9" ht="28.8" thickTop="1" thickBot="1" x14ac:dyDescent="0.35">
      <c r="B10" s="42" t="s">
        <v>23</v>
      </c>
      <c r="C10" s="116">
        <f>C4+C7</f>
        <v>2591</v>
      </c>
      <c r="D10" s="116">
        <f>D4+D7</f>
        <v>2962</v>
      </c>
      <c r="E10" s="44">
        <v>0.14299999999999999</v>
      </c>
      <c r="G10" s="252"/>
    </row>
    <row r="11" spans="2:9" ht="28.2" thickBot="1" x14ac:dyDescent="0.35">
      <c r="B11" s="39" t="s">
        <v>24</v>
      </c>
      <c r="C11" s="112">
        <f>C5+C8</f>
        <v>10748</v>
      </c>
      <c r="D11" s="112">
        <f>D5+D8</f>
        <v>10775</v>
      </c>
      <c r="E11" s="44">
        <v>3.0000000000000001E-3</v>
      </c>
      <c r="G11" s="252"/>
    </row>
    <row r="12" spans="2:9" ht="42" thickBot="1" x14ac:dyDescent="0.35">
      <c r="B12" s="40" t="s">
        <v>25</v>
      </c>
      <c r="C12" s="113">
        <f>(C10/C11)</f>
        <v>0.24106810569408263</v>
      </c>
      <c r="D12" s="113">
        <f>(D10/D11)</f>
        <v>0.27489559164733179</v>
      </c>
      <c r="E12" s="45">
        <v>3.4000000000000002E-2</v>
      </c>
      <c r="F12" t="s">
        <v>98</v>
      </c>
      <c r="G12" s="252"/>
    </row>
    <row r="13" spans="2:9" ht="28.8" thickTop="1" thickBot="1" x14ac:dyDescent="0.35">
      <c r="B13" s="39" t="s">
        <v>26</v>
      </c>
      <c r="C13" s="112">
        <v>1949</v>
      </c>
      <c r="D13" s="112">
        <v>1909</v>
      </c>
      <c r="E13" s="46">
        <v>-2.1000000000000001E-2</v>
      </c>
      <c r="G13" s="252"/>
    </row>
    <row r="14" spans="2:9" ht="47.4" customHeight="1" thickBot="1" x14ac:dyDescent="0.35">
      <c r="B14" s="37" t="s">
        <v>27</v>
      </c>
      <c r="C14" s="114">
        <v>8112</v>
      </c>
      <c r="D14" s="114">
        <v>8193</v>
      </c>
      <c r="E14" s="44">
        <v>0.01</v>
      </c>
      <c r="G14" s="252"/>
    </row>
    <row r="15" spans="2:9" ht="72.599999999999994" customHeight="1" thickBot="1" x14ac:dyDescent="0.35">
      <c r="B15" s="42" t="s">
        <v>28</v>
      </c>
      <c r="C15" s="111">
        <f>(C13/C14)</f>
        <v>0.24026134122287968</v>
      </c>
      <c r="D15" s="111">
        <f>(D13/D14)</f>
        <v>0.23300378371780789</v>
      </c>
      <c r="E15" s="47">
        <v>-7.0000000000000001E-3</v>
      </c>
      <c r="F15" t="s">
        <v>138</v>
      </c>
      <c r="G15" s="252"/>
    </row>
    <row r="23" spans="3:3" x14ac:dyDescent="0.3">
      <c r="C23">
        <f>'[1]by framework by qualification'!$E$21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topLeftCell="A13" zoomScale="75" zoomScaleNormal="75" workbookViewId="0">
      <selection activeCell="D14" sqref="D14"/>
    </sheetView>
  </sheetViews>
  <sheetFormatPr defaultRowHeight="14.4" x14ac:dyDescent="0.3"/>
  <cols>
    <col min="2" max="2" width="48.21875" customWidth="1"/>
    <col min="3" max="6" width="15.77734375" customWidth="1"/>
  </cols>
  <sheetData>
    <row r="1" spans="2:6" x14ac:dyDescent="0.3">
      <c r="B1" s="203" t="s">
        <v>140</v>
      </c>
    </row>
    <row r="2" spans="2:6" ht="15" thickBot="1" x14ac:dyDescent="0.35"/>
    <row r="3" spans="2:6" ht="33" thickBot="1" x14ac:dyDescent="0.35">
      <c r="B3" s="55"/>
      <c r="C3" s="56" t="s">
        <v>29</v>
      </c>
      <c r="D3" s="56" t="s">
        <v>4</v>
      </c>
      <c r="E3" s="56" t="s">
        <v>5</v>
      </c>
      <c r="F3" s="57" t="s">
        <v>6</v>
      </c>
    </row>
    <row r="4" spans="2:6" ht="25.05" customHeight="1" thickBot="1" x14ac:dyDescent="0.35">
      <c r="B4" s="58" t="s">
        <v>17</v>
      </c>
      <c r="C4" s="38">
        <v>1064</v>
      </c>
      <c r="D4" s="38">
        <v>1190</v>
      </c>
      <c r="E4" s="38">
        <v>1201</v>
      </c>
      <c r="F4" s="59">
        <v>1321</v>
      </c>
    </row>
    <row r="5" spans="2:6" ht="25.05" customHeight="1" thickBot="1" x14ac:dyDescent="0.35">
      <c r="B5" s="60" t="s">
        <v>18</v>
      </c>
      <c r="C5" s="61">
        <v>6790</v>
      </c>
      <c r="D5" s="61">
        <v>7546</v>
      </c>
      <c r="E5" s="61">
        <v>7614</v>
      </c>
      <c r="F5" s="62">
        <v>7590</v>
      </c>
    </row>
    <row r="6" spans="2:6" ht="25.05" customHeight="1" thickBot="1" x14ac:dyDescent="0.35">
      <c r="B6" s="63" t="s">
        <v>19</v>
      </c>
      <c r="C6" s="188">
        <v>0.16</v>
      </c>
      <c r="D6" s="188">
        <v>0.16</v>
      </c>
      <c r="E6" s="188">
        <v>0.16</v>
      </c>
      <c r="F6" s="189">
        <v>0.17</v>
      </c>
    </row>
    <row r="7" spans="2:6" ht="25.05" customHeight="1" thickTop="1" thickBot="1" x14ac:dyDescent="0.35">
      <c r="B7" s="60" t="s">
        <v>20</v>
      </c>
      <c r="C7" s="61">
        <v>1209</v>
      </c>
      <c r="D7" s="61">
        <v>1450</v>
      </c>
      <c r="E7" s="61">
        <v>1390</v>
      </c>
      <c r="F7" s="62">
        <v>1641</v>
      </c>
    </row>
    <row r="8" spans="2:6" ht="25.05" customHeight="1" thickBot="1" x14ac:dyDescent="0.35">
      <c r="B8" s="58" t="s">
        <v>21</v>
      </c>
      <c r="C8" s="38">
        <v>2666</v>
      </c>
      <c r="D8" s="38">
        <v>2802</v>
      </c>
      <c r="E8" s="38">
        <v>3134</v>
      </c>
      <c r="F8" s="59">
        <v>3185</v>
      </c>
    </row>
    <row r="9" spans="2:6" ht="25.05" customHeight="1" thickBot="1" x14ac:dyDescent="0.35">
      <c r="B9" s="64" t="s">
        <v>22</v>
      </c>
      <c r="C9" s="190">
        <v>0.45</v>
      </c>
      <c r="D9" s="190">
        <v>0.52</v>
      </c>
      <c r="E9" s="190">
        <v>0.44</v>
      </c>
      <c r="F9" s="191">
        <v>0.52</v>
      </c>
    </row>
    <row r="10" spans="2:6" ht="25.05" customHeight="1" thickTop="1" thickBot="1" x14ac:dyDescent="0.35">
      <c r="B10" s="65" t="s">
        <v>23</v>
      </c>
      <c r="C10" s="43">
        <v>2273</v>
      </c>
      <c r="D10" s="43">
        <v>2640</v>
      </c>
      <c r="E10" s="43">
        <v>2591</v>
      </c>
      <c r="F10" s="66">
        <v>2962</v>
      </c>
    </row>
    <row r="11" spans="2:6" ht="25.05" customHeight="1" thickBot="1" x14ac:dyDescent="0.35">
      <c r="B11" s="60" t="s">
        <v>24</v>
      </c>
      <c r="C11" s="61">
        <v>9456</v>
      </c>
      <c r="D11" s="61">
        <v>10348</v>
      </c>
      <c r="E11" s="61">
        <v>10748</v>
      </c>
      <c r="F11" s="62">
        <v>10775</v>
      </c>
    </row>
    <row r="12" spans="2:6" ht="25.05" customHeight="1" thickBot="1" x14ac:dyDescent="0.35">
      <c r="B12" s="63" t="s">
        <v>25</v>
      </c>
      <c r="C12" s="188">
        <v>0.24</v>
      </c>
      <c r="D12" s="188">
        <v>0.26</v>
      </c>
      <c r="E12" s="188">
        <v>0.24</v>
      </c>
      <c r="F12" s="189">
        <v>0.27</v>
      </c>
    </row>
    <row r="13" spans="2:6" ht="25.05" customHeight="1" thickTop="1" thickBot="1" x14ac:dyDescent="0.35">
      <c r="B13" s="60" t="s">
        <v>26</v>
      </c>
      <c r="C13" s="61">
        <v>1808</v>
      </c>
      <c r="D13" s="61">
        <v>1782</v>
      </c>
      <c r="E13" s="61">
        <v>1949</v>
      </c>
      <c r="F13" s="62">
        <v>1909</v>
      </c>
    </row>
    <row r="14" spans="2:6" ht="25.05" customHeight="1" thickBot="1" x14ac:dyDescent="0.35">
      <c r="B14" s="58" t="s">
        <v>27</v>
      </c>
      <c r="C14" s="38">
        <v>7452</v>
      </c>
      <c r="D14" s="38">
        <v>7553</v>
      </c>
      <c r="E14" s="38">
        <v>8112</v>
      </c>
      <c r="F14" s="59">
        <v>8193</v>
      </c>
    </row>
    <row r="15" spans="2:6" ht="25.05" customHeight="1" thickBot="1" x14ac:dyDescent="0.35">
      <c r="B15" s="67" t="s">
        <v>28</v>
      </c>
      <c r="C15" s="192">
        <v>0.24</v>
      </c>
      <c r="D15" s="192">
        <v>0.24</v>
      </c>
      <c r="E15" s="192">
        <v>0.24</v>
      </c>
      <c r="F15" s="193">
        <v>0.23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Contents</vt:lpstr>
      <vt:lpstr>TABLE1</vt:lpstr>
      <vt:lpstr>TABLE2</vt:lpstr>
      <vt:lpstr>TABLE3</vt:lpstr>
      <vt:lpstr>TABLE4</vt:lpstr>
      <vt:lpstr>TABLE5</vt:lpstr>
      <vt:lpstr>TABLE6</vt:lpstr>
      <vt:lpstr>TABLE7</vt:lpstr>
      <vt:lpstr>TABLE8</vt:lpstr>
      <vt:lpstr>Appendix 1</vt:lpstr>
      <vt:lpstr>Appendix 2</vt:lpstr>
      <vt:lpstr>Appendix 3</vt:lpstr>
      <vt:lpstr>Appendix 4</vt:lpstr>
      <vt:lpstr>TABLE4!_Toc476035253</vt:lpstr>
      <vt:lpstr>TABLE1!_Toc536095032</vt:lpstr>
      <vt:lpstr>TABLE2!_Toc536095036</vt:lpstr>
      <vt:lpstr>TABLE3!_Toc536095037</vt:lpstr>
      <vt:lpstr>TABLE5!_Toc536095040</vt:lpstr>
      <vt:lpstr>TABLE6!_Toc536095045</vt:lpstr>
      <vt:lpstr>TABLE7!_Toc536095046</vt:lpstr>
      <vt:lpstr>TABLE8!_Toc536095053</vt:lpstr>
      <vt:lpstr>'Appendix 1'!_Toc536095055</vt:lpstr>
      <vt:lpstr>'Appendix 2'!_Toc536095056</vt:lpstr>
      <vt:lpstr>'Appendix 3'!_Toc536095057</vt:lpstr>
      <vt:lpstr>'Appendix 4'!_Toc536095058</vt:lpstr>
    </vt:vector>
  </TitlesOfParts>
  <Company>Scottish Social Services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gallz</dc:creator>
  <cp:lastModifiedBy>gallz</cp:lastModifiedBy>
  <dcterms:created xsi:type="dcterms:W3CDTF">2019-01-14T11:47:10Z</dcterms:created>
  <dcterms:modified xsi:type="dcterms:W3CDTF">2019-02-07T16:38:24Z</dcterms:modified>
</cp:coreProperties>
</file>