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730" windowHeight="11760" activeTab="2"/>
  </bookViews>
  <sheets>
    <sheet name="GOS1s" sheetId="1" r:id="rId1"/>
    <sheet name="GOS3s" sheetId="2" r:id="rId2"/>
    <sheet name="GOS4s" sheetId="3" r:id="rId3"/>
  </sheets>
  <calcPr calcId="125725"/>
</workbook>
</file>

<file path=xl/calcChain.xml><?xml version="1.0" encoding="utf-8"?>
<calcChain xmlns="http://schemas.openxmlformats.org/spreadsheetml/2006/main">
  <c r="Z9" i="1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8"/>
  <c r="Z56" s="1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8"/>
  <c r="I56"/>
  <c r="J56"/>
  <c r="K56"/>
  <c r="L56"/>
  <c r="M56"/>
  <c r="N56"/>
  <c r="O56"/>
  <c r="P56"/>
  <c r="Q56"/>
  <c r="R56"/>
  <c r="S56"/>
  <c r="T56"/>
  <c r="U56"/>
  <c r="V56"/>
  <c r="W56"/>
  <c r="X56"/>
  <c r="H56"/>
  <c r="G56"/>
  <c r="AX9" i="3"/>
  <c r="AX50" s="1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8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G50"/>
  <c r="H54" i="2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G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8"/>
  <c r="Y56" i="1" l="1"/>
  <c r="AW50" i="3"/>
</calcChain>
</file>

<file path=xl/sharedStrings.xml><?xml version="1.0" encoding="utf-8"?>
<sst xmlns="http://schemas.openxmlformats.org/spreadsheetml/2006/main" count="779" uniqueCount="204">
  <si>
    <t>The information included below includes;</t>
  </si>
  <si>
    <t>FOI - 2019 - 000104</t>
  </si>
  <si>
    <t xml:space="preserve">The full name and address of each ophthalmic Optical Express practice, the count and amount paid by each category on GOS(1) claims by practice for financial year 2017/18 </t>
  </si>
  <si>
    <t>The full name and address of each ophthalmic Optical Express practice, the count and amount paid by each voucher type (type A to J) on GOS(3) claims by practice for financial year 2017/18</t>
  </si>
  <si>
    <t>The full name and address of each ophthalmic Optical Express practice, the count and amount paid by each voucher type (type A to J) on GOS(4) claims by practice for financial year 2017/18</t>
  </si>
  <si>
    <t>Single vision A</t>
  </si>
  <si>
    <t>Single vision B(1)</t>
  </si>
  <si>
    <t>Single vision B(2)</t>
  </si>
  <si>
    <t>Single vision C</t>
  </si>
  <si>
    <t>Single vision D(1)</t>
  </si>
  <si>
    <t>Single vision D(2)</t>
  </si>
  <si>
    <t>Bifocal E</t>
  </si>
  <si>
    <t>Bifocal F(1)</t>
  </si>
  <si>
    <t>Bifocal F(2)</t>
  </si>
  <si>
    <t>Bifocal G</t>
  </si>
  <si>
    <t>Bifocal H(1)</t>
  </si>
  <si>
    <t>Bifocal H(2)</t>
  </si>
  <si>
    <t>Bifocal H(3)</t>
  </si>
  <si>
    <t>Grand Totals</t>
  </si>
  <si>
    <t>Name</t>
  </si>
  <si>
    <t>Address Line 1</t>
  </si>
  <si>
    <t>Address Line 2</t>
  </si>
  <si>
    <t>Address Line 3</t>
  </si>
  <si>
    <t>Post Code</t>
  </si>
  <si>
    <t>Count</t>
  </si>
  <si>
    <t>Amount £</t>
  </si>
  <si>
    <t>Total Count</t>
  </si>
  <si>
    <t>Total Amount Paid £</t>
  </si>
  <si>
    <t>OPTICAL EXPRESS</t>
  </si>
  <si>
    <t>10 VICAR STREET</t>
  </si>
  <si>
    <t>FALKIRK</t>
  </si>
  <si>
    <t>FK1 1JL</t>
  </si>
  <si>
    <t>38 GEORGE STREET</t>
  </si>
  <si>
    <t>BATHGATE</t>
  </si>
  <si>
    <t>EH481PD</t>
  </si>
  <si>
    <t>34b CAMERON TOLL SHOPPING CENTRE</t>
  </si>
  <si>
    <t>LADY ROAD</t>
  </si>
  <si>
    <t>EDINBURGH</t>
  </si>
  <si>
    <t>EH165PB</t>
  </si>
  <si>
    <t>UNIT 41</t>
  </si>
  <si>
    <t>GYLE SHOPPING CENTRE</t>
  </si>
  <si>
    <t>EH129JB</t>
  </si>
  <si>
    <t>40 UNION STREET</t>
  </si>
  <si>
    <t>ABERDEEN</t>
  </si>
  <si>
    <t>AB101BD</t>
  </si>
  <si>
    <t>125 HIGH STREET</t>
  </si>
  <si>
    <t>DUMBARTON</t>
  </si>
  <si>
    <t>G82 1LE</t>
  </si>
  <si>
    <t>OPTICAL EXPRESS CENTRAL LTD</t>
  </si>
  <si>
    <t>UNIT 15 PAISLEY CENTRE</t>
  </si>
  <si>
    <t>23 HIGH STREET</t>
  </si>
  <si>
    <t>PAISLEY</t>
  </si>
  <si>
    <t>PA1 2AF</t>
  </si>
  <si>
    <t>201 - 203 MAIN STREET</t>
  </si>
  <si>
    <t>BELLSHILL</t>
  </si>
  <si>
    <t>ML4 1AH</t>
  </si>
  <si>
    <t>61 HIGH STREET</t>
  </si>
  <si>
    <t>CARLUKE</t>
  </si>
  <si>
    <t>ML8 4AL</t>
  </si>
  <si>
    <t>CENTRAL LTD</t>
  </si>
  <si>
    <t>2 TEVIOT WALK</t>
  </si>
  <si>
    <t>CUMBERNAULD</t>
  </si>
  <si>
    <t>G67 1NG</t>
  </si>
  <si>
    <t>27 THE PLAZA</t>
  </si>
  <si>
    <t>EAST KILBRIDE</t>
  </si>
  <si>
    <t>G74 1LW</t>
  </si>
  <si>
    <t>86 UNION STREET</t>
  </si>
  <si>
    <t>LARKHALL</t>
  </si>
  <si>
    <t>ML9 1GR</t>
  </si>
  <si>
    <t>34 SANDGATE</t>
  </si>
  <si>
    <t>AYR</t>
  </si>
  <si>
    <t>KA7 1BX</t>
  </si>
  <si>
    <t>UNIT 68 ST ENOCHS CENTRE</t>
  </si>
  <si>
    <t>55 ST ENOCH SQUARE</t>
  </si>
  <si>
    <t>GLASGOW</t>
  </si>
  <si>
    <t>G1  4BW</t>
  </si>
  <si>
    <t>UNIT 22a</t>
  </si>
  <si>
    <t>THE FORGE SHOPPING CENTRE</t>
  </si>
  <si>
    <t>G31 4EB</t>
  </si>
  <si>
    <t>73 KILMARNOCK ROAD</t>
  </si>
  <si>
    <t>G41 3YR</t>
  </si>
  <si>
    <t>THE FRAME ZONE</t>
  </si>
  <si>
    <t>T/A OPTICAL EXPRESS</t>
  </si>
  <si>
    <t>132 MAIN STREET</t>
  </si>
  <si>
    <t>CAMBUSLANG</t>
  </si>
  <si>
    <t>G72 7EL</t>
  </si>
  <si>
    <t>319 HIGH STREET</t>
  </si>
  <si>
    <t>COWDENBEATH</t>
  </si>
  <si>
    <t>KY4 9QJ</t>
  </si>
  <si>
    <t>26 HIGH STREET</t>
  </si>
  <si>
    <t>LEVEN</t>
  </si>
  <si>
    <t>KY8 4LZ</t>
  </si>
  <si>
    <t>137 HIGH STREET</t>
  </si>
  <si>
    <t>KIRKCALDY</t>
  </si>
  <si>
    <t>KY1 1LR</t>
  </si>
  <si>
    <t>28a HIGH STREET</t>
  </si>
  <si>
    <t>JOHNSTONE</t>
  </si>
  <si>
    <t>PA5 8AH</t>
  </si>
  <si>
    <t>UNIT 14d OAK MALL</t>
  </si>
  <si>
    <t>HAMILTON WAY</t>
  </si>
  <si>
    <t>GREENOCK</t>
  </si>
  <si>
    <t>PA151RH</t>
  </si>
  <si>
    <t>82 KING STREET</t>
  </si>
  <si>
    <t>KILMARNOCK</t>
  </si>
  <si>
    <t>KA1 1PD</t>
  </si>
  <si>
    <t>168 MAIN STREET</t>
  </si>
  <si>
    <t>KILWINNING</t>
  </si>
  <si>
    <t>KA136EE</t>
  </si>
  <si>
    <t>28 BRANDON PARADE SOUTH</t>
  </si>
  <si>
    <t>MOTHERWELL</t>
  </si>
  <si>
    <t>ML1 1RB</t>
  </si>
  <si>
    <t>8 MITCHELL ARCADE</t>
  </si>
  <si>
    <t>KIRKWOOD STREET</t>
  </si>
  <si>
    <t>RUTHERGLEN</t>
  </si>
  <si>
    <t>G73 2SL</t>
  </si>
  <si>
    <t>UNIT 111 BRAEHEAD SHOPPING CENTRE</t>
  </si>
  <si>
    <t>KINGS INCH ROAD</t>
  </si>
  <si>
    <t>G51 4BN</t>
  </si>
  <si>
    <t>340 DUMBARTON ROAD</t>
  </si>
  <si>
    <t>G11 6TG</t>
  </si>
  <si>
    <t>21 CASTLEMILK ARCADE</t>
  </si>
  <si>
    <t>DOUGRIE DRIVE</t>
  </si>
  <si>
    <t>G45 9AA</t>
  </si>
  <si>
    <t>134 DRYMEN ROAD</t>
  </si>
  <si>
    <t>G61 3RB</t>
  </si>
  <si>
    <t>18 DOUGLAS STREET</t>
  </si>
  <si>
    <t>MILNGAVIE</t>
  </si>
  <si>
    <t>G62 6PB</t>
  </si>
  <si>
    <t>8 THE REGENT CENTRE</t>
  </si>
  <si>
    <t>KIRKINTILLOCH</t>
  </si>
  <si>
    <t>G66 1JH</t>
  </si>
  <si>
    <t>406-408 VICTORIA ROAD</t>
  </si>
  <si>
    <t>G42 8YS</t>
  </si>
  <si>
    <t>UNIT 12B THE AVENUE</t>
  </si>
  <si>
    <t>NEWTON MEARNS</t>
  </si>
  <si>
    <t>G77 6EY</t>
  </si>
  <si>
    <t>23 SHANDWICK PLACE</t>
  </si>
  <si>
    <t>EH2 4RG</t>
  </si>
  <si>
    <t>58 HIGH STREET</t>
  </si>
  <si>
    <t>INVERNESS</t>
  </si>
  <si>
    <t>IV1 1JE</t>
  </si>
  <si>
    <t>96 HIGH STREET</t>
  </si>
  <si>
    <t>DUNDEE</t>
  </si>
  <si>
    <t>DD1 1SD</t>
  </si>
  <si>
    <t>UNIT 331, ELEMENT SQUARE</t>
  </si>
  <si>
    <t>THE CENTRE</t>
  </si>
  <si>
    <t>LIVINGSTON</t>
  </si>
  <si>
    <t>EH546GS</t>
  </si>
  <si>
    <t>OPTICAL EXPRESS SOUTHERN LTD</t>
  </si>
  <si>
    <t>107 - 109 HIGH STREET</t>
  </si>
  <si>
    <t>PERTH</t>
  </si>
  <si>
    <t>PH1 5TJ</t>
  </si>
  <si>
    <t>UNIT 8, 27 ORCHARDCROFT</t>
  </si>
  <si>
    <t>THISTLE SHOPPING CENTRE</t>
  </si>
  <si>
    <t>STIRLING</t>
  </si>
  <si>
    <t>FK8 2ED</t>
  </si>
  <si>
    <t>T/A THE FRAME ZONE</t>
  </si>
  <si>
    <t>5 CLYDEVIEW SHOPPING CENTRE</t>
  </si>
  <si>
    <t>BLANTYRE, LANARKSHIRE</t>
  </si>
  <si>
    <t>G72 0QD</t>
  </si>
  <si>
    <t>A&amp;A DOM VISITS</t>
  </si>
  <si>
    <t>OPTICAL EXPRESS Ltd</t>
  </si>
  <si>
    <t>FIFE DOM VISITS</t>
  </si>
  <si>
    <t>FORTH VALLEY DOM VISITS</t>
  </si>
  <si>
    <t>LOTHIAN DOM VISITS</t>
  </si>
  <si>
    <t>OPTICAL EXPRESS DOMICILIARY</t>
  </si>
  <si>
    <t>GG&amp;C DOM VISITS</t>
  </si>
  <si>
    <t>Grand Total</t>
  </si>
  <si>
    <t>Repair lens A</t>
  </si>
  <si>
    <t>Repair lens B(1)</t>
  </si>
  <si>
    <t>Repair lens B(2)</t>
  </si>
  <si>
    <t>Repair lens C</t>
  </si>
  <si>
    <t>Repair lens D(1)</t>
  </si>
  <si>
    <t>Repair lens D(2)</t>
  </si>
  <si>
    <t>Repair lens E</t>
  </si>
  <si>
    <t>Repair lens F(1)</t>
  </si>
  <si>
    <t>Repair lens F(2)</t>
  </si>
  <si>
    <t>Repair lens G</t>
  </si>
  <si>
    <t>Replace lens A</t>
  </si>
  <si>
    <t>Replace lens B(1)</t>
  </si>
  <si>
    <t>Replace lens B(2)</t>
  </si>
  <si>
    <t>Replace lens C</t>
  </si>
  <si>
    <t>Replace lens D(1)</t>
  </si>
  <si>
    <t>Replace lens D(2)</t>
  </si>
  <si>
    <t>Replace lens E</t>
  </si>
  <si>
    <t>Replace lens F(1)</t>
  </si>
  <si>
    <t>Replace lens F(2)</t>
  </si>
  <si>
    <t>Replace lens G</t>
  </si>
  <si>
    <t>Replace lens H(2)</t>
  </si>
  <si>
    <t>Payment Location Code</t>
  </si>
  <si>
    <t>Domicillary Visit (1)</t>
  </si>
  <si>
    <t>Domicillary Visit (2)</t>
  </si>
  <si>
    <t>Domicillary Visit (other)</t>
  </si>
  <si>
    <t>Primary Eye Exam (Over 60 no photo)</t>
  </si>
  <si>
    <t>Primary Eye Examination</t>
  </si>
  <si>
    <t>Primary Eye Examination (Over 60)</t>
  </si>
  <si>
    <t>Sight Test (inc Point of Service)</t>
  </si>
  <si>
    <t>Supplementary Eye Examination</t>
  </si>
  <si>
    <t>Amount</t>
  </si>
  <si>
    <t>Primary Eye Exam (over 60 with photo</t>
  </si>
  <si>
    <t>TAYSIDE DOM VISITS</t>
  </si>
  <si>
    <t>200 ST VINCENT STREET</t>
  </si>
  <si>
    <t>Glasgow</t>
  </si>
  <si>
    <t>G2  5SG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</si>
</sst>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10" xfId="0" applyFont="1" applyFill="1" applyBorder="1"/>
    <xf numFmtId="2" fontId="3" fillId="0" borderId="10" xfId="0" applyNumberFormat="1" applyFont="1" applyFill="1" applyBorder="1"/>
    <xf numFmtId="0" fontId="3" fillId="0" borderId="11" xfId="0" applyFont="1" applyFill="1" applyBorder="1"/>
    <xf numFmtId="2" fontId="3" fillId="0" borderId="11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2" fontId="3" fillId="0" borderId="16" xfId="0" applyNumberFormat="1" applyFont="1" applyFill="1" applyBorder="1"/>
    <xf numFmtId="2" fontId="3" fillId="0" borderId="17" xfId="0" applyNumberFormat="1" applyFont="1" applyFill="1" applyBorder="1"/>
    <xf numFmtId="2" fontId="3" fillId="0" borderId="18" xfId="0" applyNumberFormat="1" applyFont="1" applyFill="1" applyBorder="1"/>
    <xf numFmtId="0" fontId="3" fillId="0" borderId="19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3" xfId="0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2" fontId="2" fillId="0" borderId="19" xfId="0" applyNumberFormat="1" applyFont="1" applyBorder="1"/>
    <xf numFmtId="1" fontId="2" fillId="0" borderId="19" xfId="0" applyNumberFormat="1" applyFont="1" applyBorder="1"/>
    <xf numFmtId="0" fontId="2" fillId="2" borderId="23" xfId="0" applyFont="1" applyFill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2" borderId="25" xfId="0" applyFont="1" applyFill="1" applyBorder="1"/>
    <xf numFmtId="0" fontId="2" fillId="2" borderId="7" xfId="0" applyFont="1" applyFill="1" applyBorder="1"/>
    <xf numFmtId="0" fontId="2" fillId="0" borderId="26" xfId="0" applyFont="1" applyBorder="1"/>
    <xf numFmtId="2" fontId="2" fillId="0" borderId="10" xfId="0" applyNumberFormat="1" applyFont="1" applyBorder="1"/>
    <xf numFmtId="0" fontId="2" fillId="0" borderId="24" xfId="0" applyFont="1" applyBorder="1"/>
    <xf numFmtId="2" fontId="2" fillId="0" borderId="11" xfId="0" applyNumberFormat="1" applyFont="1" applyBorder="1"/>
    <xf numFmtId="0" fontId="2" fillId="0" borderId="27" xfId="0" applyFont="1" applyBorder="1"/>
    <xf numFmtId="2" fontId="2" fillId="0" borderId="28" xfId="0" applyNumberFormat="1" applyFont="1" applyBorder="1"/>
    <xf numFmtId="0" fontId="2" fillId="0" borderId="2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56"/>
  <sheetViews>
    <sheetView showGridLines="0" workbookViewId="0">
      <selection activeCell="A14" sqref="A14"/>
    </sheetView>
  </sheetViews>
  <sheetFormatPr defaultRowHeight="15"/>
  <cols>
    <col min="2" max="2" width="26.7109375" bestFit="1" customWidth="1"/>
    <col min="3" max="3" width="32" bestFit="1" customWidth="1"/>
    <col min="4" max="4" width="26.42578125" bestFit="1" customWidth="1"/>
    <col min="5" max="5" width="19.85546875" bestFit="1" customWidth="1"/>
    <col min="6" max="6" width="8.85546875" bestFit="1" customWidth="1"/>
    <col min="12" max="12" width="10.42578125" customWidth="1"/>
    <col min="13" max="13" width="10.28515625" customWidth="1"/>
    <col min="14" max="14" width="19" customWidth="1"/>
    <col min="15" max="15" width="10" customWidth="1"/>
    <col min="16" max="16" width="21.7109375" customWidth="1"/>
    <col min="18" max="18" width="10.85546875" customWidth="1"/>
    <col min="20" max="20" width="19.140625" customWidth="1"/>
    <col min="22" max="22" width="15.85546875" customWidth="1"/>
    <col min="24" max="24" width="17.28515625" customWidth="1"/>
    <col min="25" max="25" width="10" bestFit="1" customWidth="1"/>
    <col min="26" max="26" width="17" bestFit="1" customWidth="1"/>
  </cols>
  <sheetData>
    <row r="1" spans="1:26">
      <c r="A1" s="1" t="s">
        <v>1</v>
      </c>
    </row>
    <row r="2" spans="1:26">
      <c r="A2" s="2"/>
    </row>
    <row r="3" spans="1:26">
      <c r="A3" s="2" t="s">
        <v>0</v>
      </c>
    </row>
    <row r="4" spans="1:26">
      <c r="A4" s="2" t="s">
        <v>2</v>
      </c>
    </row>
    <row r="6" spans="1:26">
      <c r="A6" s="29"/>
      <c r="B6" s="3"/>
      <c r="C6" s="3"/>
      <c r="D6" s="3"/>
      <c r="E6" s="3"/>
      <c r="F6" s="3"/>
      <c r="G6" s="3" t="s">
        <v>190</v>
      </c>
      <c r="H6" s="3"/>
      <c r="I6" s="3" t="s">
        <v>191</v>
      </c>
      <c r="J6" s="3"/>
      <c r="K6" s="3" t="s">
        <v>192</v>
      </c>
      <c r="L6" s="3"/>
      <c r="M6" s="3" t="s">
        <v>193</v>
      </c>
      <c r="N6" s="3"/>
      <c r="O6" s="3" t="s">
        <v>199</v>
      </c>
      <c r="P6" s="3"/>
      <c r="Q6" s="3" t="s">
        <v>194</v>
      </c>
      <c r="R6" s="3"/>
      <c r="S6" s="3" t="s">
        <v>195</v>
      </c>
      <c r="T6" s="3"/>
      <c r="U6" s="3" t="s">
        <v>196</v>
      </c>
      <c r="V6" s="3"/>
      <c r="W6" s="3" t="s">
        <v>197</v>
      </c>
      <c r="X6" s="39"/>
      <c r="Y6" s="48" t="s">
        <v>18</v>
      </c>
      <c r="Z6" s="49"/>
    </row>
    <row r="7" spans="1:26" ht="39">
      <c r="A7" s="30" t="s">
        <v>189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198</v>
      </c>
      <c r="I7" s="4" t="s">
        <v>24</v>
      </c>
      <c r="J7" s="4" t="s">
        <v>198</v>
      </c>
      <c r="K7" s="4" t="s">
        <v>24</v>
      </c>
      <c r="L7" s="4" t="s">
        <v>198</v>
      </c>
      <c r="M7" s="4" t="s">
        <v>24</v>
      </c>
      <c r="N7" s="4" t="s">
        <v>198</v>
      </c>
      <c r="O7" s="4" t="s">
        <v>24</v>
      </c>
      <c r="P7" s="4" t="s">
        <v>198</v>
      </c>
      <c r="Q7" s="4" t="s">
        <v>24</v>
      </c>
      <c r="R7" s="4" t="s">
        <v>198</v>
      </c>
      <c r="S7" s="4" t="s">
        <v>24</v>
      </c>
      <c r="T7" s="4" t="s">
        <v>198</v>
      </c>
      <c r="U7" s="4" t="s">
        <v>24</v>
      </c>
      <c r="V7" s="4" t="s">
        <v>198</v>
      </c>
      <c r="W7" s="4" t="s">
        <v>24</v>
      </c>
      <c r="X7" s="40" t="s">
        <v>198</v>
      </c>
      <c r="Y7" s="8" t="s">
        <v>26</v>
      </c>
      <c r="Z7" s="6" t="s">
        <v>27</v>
      </c>
    </row>
    <row r="8" spans="1:26">
      <c r="A8" s="9">
        <v>10655</v>
      </c>
      <c r="B8" s="9" t="s">
        <v>28</v>
      </c>
      <c r="C8" s="9" t="s">
        <v>29</v>
      </c>
      <c r="D8" s="9" t="s">
        <v>30</v>
      </c>
      <c r="E8" s="9"/>
      <c r="F8" s="9" t="s">
        <v>31</v>
      </c>
      <c r="G8" s="9"/>
      <c r="H8" s="9"/>
      <c r="I8" s="9"/>
      <c r="J8" s="9"/>
      <c r="K8" s="9"/>
      <c r="L8" s="9"/>
      <c r="M8" s="9">
        <v>10</v>
      </c>
      <c r="N8" s="10">
        <v>400</v>
      </c>
      <c r="O8" s="9">
        <v>142</v>
      </c>
      <c r="P8" s="10">
        <v>6390</v>
      </c>
      <c r="Q8" s="9">
        <v>254</v>
      </c>
      <c r="R8" s="10">
        <v>9398</v>
      </c>
      <c r="S8" s="9"/>
      <c r="T8" s="9"/>
      <c r="U8" s="9"/>
      <c r="V8" s="9"/>
      <c r="W8" s="9">
        <v>69</v>
      </c>
      <c r="X8" s="15">
        <v>1627.5</v>
      </c>
      <c r="Y8" s="41">
        <f>SUM(G8+I8+K8+M8+O8+Q8+S8+U8+W8)</f>
        <v>475</v>
      </c>
      <c r="Z8" s="42">
        <f>SUM(H8+J8+L8+N8+P8+R8+T8+V8+X8)</f>
        <v>17815.5</v>
      </c>
    </row>
    <row r="9" spans="1:26">
      <c r="A9" s="11">
        <v>10859</v>
      </c>
      <c r="B9" s="11" t="s">
        <v>28</v>
      </c>
      <c r="C9" s="11" t="s">
        <v>32</v>
      </c>
      <c r="D9" s="11" t="s">
        <v>33</v>
      </c>
      <c r="E9" s="11"/>
      <c r="F9" s="11" t="s">
        <v>34</v>
      </c>
      <c r="G9" s="11"/>
      <c r="H9" s="11"/>
      <c r="I9" s="11"/>
      <c r="J9" s="11"/>
      <c r="K9" s="11"/>
      <c r="L9" s="11"/>
      <c r="M9" s="11">
        <v>39</v>
      </c>
      <c r="N9" s="12">
        <v>1560</v>
      </c>
      <c r="O9" s="11">
        <v>265</v>
      </c>
      <c r="P9" s="12">
        <v>11925</v>
      </c>
      <c r="Q9" s="11">
        <v>533</v>
      </c>
      <c r="R9" s="12">
        <v>19721</v>
      </c>
      <c r="S9" s="11"/>
      <c r="T9" s="11"/>
      <c r="U9" s="11"/>
      <c r="V9" s="11"/>
      <c r="W9" s="11">
        <v>158</v>
      </c>
      <c r="X9" s="16">
        <v>3640</v>
      </c>
      <c r="Y9" s="43">
        <f t="shared" ref="Y9:Y55" si="0">SUM(G9+I9+K9+M9+O9+Q9+S9+U9+W9)</f>
        <v>995</v>
      </c>
      <c r="Z9" s="44">
        <f t="shared" ref="Z9:Z55" si="1">SUM(H9+J9+L9+N9+P9+R9+T9+V9+X9)</f>
        <v>36846</v>
      </c>
    </row>
    <row r="10" spans="1:26">
      <c r="A10" s="11">
        <v>11465</v>
      </c>
      <c r="B10" s="11" t="s">
        <v>28</v>
      </c>
      <c r="C10" s="11" t="s">
        <v>35</v>
      </c>
      <c r="D10" s="11" t="s">
        <v>36</v>
      </c>
      <c r="E10" s="11" t="s">
        <v>37</v>
      </c>
      <c r="F10" s="11" t="s">
        <v>38</v>
      </c>
      <c r="G10" s="11"/>
      <c r="H10" s="11"/>
      <c r="I10" s="11"/>
      <c r="J10" s="11"/>
      <c r="K10" s="11"/>
      <c r="L10" s="11"/>
      <c r="M10" s="11">
        <v>144</v>
      </c>
      <c r="N10" s="12">
        <v>5760</v>
      </c>
      <c r="O10" s="11">
        <v>969</v>
      </c>
      <c r="P10" s="12">
        <v>43605</v>
      </c>
      <c r="Q10" s="11">
        <v>2593</v>
      </c>
      <c r="R10" s="12">
        <v>95941</v>
      </c>
      <c r="S10" s="11"/>
      <c r="T10" s="11"/>
      <c r="U10" s="11"/>
      <c r="V10" s="11"/>
      <c r="W10" s="11">
        <v>746</v>
      </c>
      <c r="X10" s="16">
        <v>17134</v>
      </c>
      <c r="Y10" s="43">
        <f t="shared" si="0"/>
        <v>4452</v>
      </c>
      <c r="Z10" s="44">
        <f t="shared" si="1"/>
        <v>162440</v>
      </c>
    </row>
    <row r="11" spans="1:26">
      <c r="A11" s="11">
        <v>11473</v>
      </c>
      <c r="B11" s="11" t="s">
        <v>28</v>
      </c>
      <c r="C11" s="11" t="s">
        <v>39</v>
      </c>
      <c r="D11" s="11" t="s">
        <v>40</v>
      </c>
      <c r="E11" s="11" t="s">
        <v>37</v>
      </c>
      <c r="F11" s="11" t="s">
        <v>41</v>
      </c>
      <c r="G11" s="11"/>
      <c r="H11" s="11"/>
      <c r="I11" s="11"/>
      <c r="J11" s="11"/>
      <c r="K11" s="11"/>
      <c r="L11" s="11"/>
      <c r="M11" s="11">
        <v>103</v>
      </c>
      <c r="N11" s="12">
        <v>4120</v>
      </c>
      <c r="O11" s="11">
        <v>756</v>
      </c>
      <c r="P11" s="12">
        <v>34020</v>
      </c>
      <c r="Q11" s="11">
        <v>2223</v>
      </c>
      <c r="R11" s="12">
        <v>82251</v>
      </c>
      <c r="S11" s="11"/>
      <c r="T11" s="11"/>
      <c r="U11" s="11"/>
      <c r="V11" s="11"/>
      <c r="W11" s="11">
        <v>631</v>
      </c>
      <c r="X11" s="16">
        <v>14523.5</v>
      </c>
      <c r="Y11" s="43">
        <f t="shared" si="0"/>
        <v>3713</v>
      </c>
      <c r="Z11" s="44">
        <f t="shared" si="1"/>
        <v>134914.5</v>
      </c>
    </row>
    <row r="12" spans="1:26">
      <c r="A12" s="11">
        <v>16075</v>
      </c>
      <c r="B12" s="11" t="s">
        <v>28</v>
      </c>
      <c r="C12" s="11" t="s">
        <v>42</v>
      </c>
      <c r="D12" s="11" t="s">
        <v>43</v>
      </c>
      <c r="E12" s="11"/>
      <c r="F12" s="11" t="s">
        <v>44</v>
      </c>
      <c r="G12" s="11"/>
      <c r="H12" s="11"/>
      <c r="I12" s="11"/>
      <c r="J12" s="11"/>
      <c r="K12" s="11"/>
      <c r="L12" s="11"/>
      <c r="M12" s="11">
        <v>121</v>
      </c>
      <c r="N12" s="12">
        <v>4840</v>
      </c>
      <c r="O12" s="11">
        <v>384</v>
      </c>
      <c r="P12" s="12">
        <v>17280</v>
      </c>
      <c r="Q12" s="11">
        <v>1016</v>
      </c>
      <c r="R12" s="12">
        <v>37592</v>
      </c>
      <c r="S12" s="11"/>
      <c r="T12" s="11"/>
      <c r="U12" s="11"/>
      <c r="V12" s="11"/>
      <c r="W12" s="11">
        <v>270</v>
      </c>
      <c r="X12" s="16">
        <v>6285</v>
      </c>
      <c r="Y12" s="43">
        <f t="shared" si="0"/>
        <v>1791</v>
      </c>
      <c r="Z12" s="44">
        <f t="shared" si="1"/>
        <v>65997</v>
      </c>
    </row>
    <row r="13" spans="1:26">
      <c r="A13" s="11">
        <v>18433</v>
      </c>
      <c r="B13" s="11" t="s">
        <v>28</v>
      </c>
      <c r="C13" s="11" t="s">
        <v>45</v>
      </c>
      <c r="D13" s="11" t="s">
        <v>46</v>
      </c>
      <c r="E13" s="11"/>
      <c r="F13" s="11" t="s">
        <v>47</v>
      </c>
      <c r="G13" s="11"/>
      <c r="H13" s="11"/>
      <c r="I13" s="11"/>
      <c r="J13" s="11"/>
      <c r="K13" s="11"/>
      <c r="L13" s="11"/>
      <c r="M13" s="11">
        <v>11</v>
      </c>
      <c r="N13" s="12">
        <v>440</v>
      </c>
      <c r="O13" s="11">
        <v>409</v>
      </c>
      <c r="P13" s="12">
        <v>18405</v>
      </c>
      <c r="Q13" s="11">
        <v>741</v>
      </c>
      <c r="R13" s="12">
        <v>27416</v>
      </c>
      <c r="S13" s="11"/>
      <c r="T13" s="11"/>
      <c r="U13" s="11"/>
      <c r="V13" s="11"/>
      <c r="W13" s="11">
        <v>210</v>
      </c>
      <c r="X13" s="16">
        <v>4857</v>
      </c>
      <c r="Y13" s="43">
        <f t="shared" si="0"/>
        <v>1371</v>
      </c>
      <c r="Z13" s="44">
        <f t="shared" si="1"/>
        <v>51118</v>
      </c>
    </row>
    <row r="14" spans="1:26">
      <c r="A14" s="11">
        <v>18792</v>
      </c>
      <c r="B14" s="11" t="s">
        <v>48</v>
      </c>
      <c r="C14" s="11" t="s">
        <v>49</v>
      </c>
      <c r="D14" s="11" t="s">
        <v>50</v>
      </c>
      <c r="E14" s="11" t="s">
        <v>51</v>
      </c>
      <c r="F14" s="11" t="s">
        <v>52</v>
      </c>
      <c r="G14" s="11"/>
      <c r="H14" s="11"/>
      <c r="I14" s="11"/>
      <c r="J14" s="11"/>
      <c r="K14" s="11"/>
      <c r="L14" s="11"/>
      <c r="M14" s="11">
        <v>49</v>
      </c>
      <c r="N14" s="12">
        <v>1960</v>
      </c>
      <c r="O14" s="11">
        <v>674</v>
      </c>
      <c r="P14" s="12">
        <v>30330</v>
      </c>
      <c r="Q14" s="11">
        <v>1534</v>
      </c>
      <c r="R14" s="12">
        <v>56758</v>
      </c>
      <c r="S14" s="11"/>
      <c r="T14" s="11"/>
      <c r="U14" s="11"/>
      <c r="V14" s="11"/>
      <c r="W14" s="11">
        <v>634</v>
      </c>
      <c r="X14" s="16">
        <v>14630</v>
      </c>
      <c r="Y14" s="43">
        <f t="shared" si="0"/>
        <v>2891</v>
      </c>
      <c r="Z14" s="44">
        <f t="shared" si="1"/>
        <v>103678</v>
      </c>
    </row>
    <row r="15" spans="1:26">
      <c r="A15" s="11">
        <v>19251</v>
      </c>
      <c r="B15" s="11" t="s">
        <v>28</v>
      </c>
      <c r="C15" s="11" t="s">
        <v>53</v>
      </c>
      <c r="D15" s="11" t="s">
        <v>54</v>
      </c>
      <c r="E15" s="11"/>
      <c r="F15" s="11" t="s">
        <v>55</v>
      </c>
      <c r="G15" s="11"/>
      <c r="H15" s="11"/>
      <c r="I15" s="11"/>
      <c r="J15" s="11"/>
      <c r="K15" s="11"/>
      <c r="L15" s="11"/>
      <c r="M15" s="11">
        <v>47</v>
      </c>
      <c r="N15" s="12">
        <v>1880</v>
      </c>
      <c r="O15" s="11">
        <v>339</v>
      </c>
      <c r="P15" s="12">
        <v>15255</v>
      </c>
      <c r="Q15" s="11">
        <v>1090</v>
      </c>
      <c r="R15" s="12">
        <v>40330</v>
      </c>
      <c r="S15" s="11"/>
      <c r="T15" s="11"/>
      <c r="U15" s="11"/>
      <c r="V15" s="11"/>
      <c r="W15" s="11">
        <v>412</v>
      </c>
      <c r="X15" s="16">
        <v>9551</v>
      </c>
      <c r="Y15" s="43">
        <f t="shared" si="0"/>
        <v>1888</v>
      </c>
      <c r="Z15" s="44">
        <f t="shared" si="1"/>
        <v>67016</v>
      </c>
    </row>
    <row r="16" spans="1:26">
      <c r="A16" s="11">
        <v>19269</v>
      </c>
      <c r="B16" s="11" t="s">
        <v>28</v>
      </c>
      <c r="C16" s="11" t="s">
        <v>56</v>
      </c>
      <c r="D16" s="11" t="s">
        <v>57</v>
      </c>
      <c r="E16" s="11"/>
      <c r="F16" s="11" t="s">
        <v>58</v>
      </c>
      <c r="G16" s="11"/>
      <c r="H16" s="11"/>
      <c r="I16" s="11"/>
      <c r="J16" s="11"/>
      <c r="K16" s="11"/>
      <c r="L16" s="11"/>
      <c r="M16" s="11">
        <v>69</v>
      </c>
      <c r="N16" s="12">
        <v>2760</v>
      </c>
      <c r="O16" s="11">
        <v>92</v>
      </c>
      <c r="P16" s="12">
        <v>4140</v>
      </c>
      <c r="Q16" s="11">
        <v>538</v>
      </c>
      <c r="R16" s="12">
        <v>19906</v>
      </c>
      <c r="S16" s="11"/>
      <c r="T16" s="11"/>
      <c r="U16" s="11"/>
      <c r="V16" s="11"/>
      <c r="W16" s="11">
        <v>127</v>
      </c>
      <c r="X16" s="16">
        <v>2955.5</v>
      </c>
      <c r="Y16" s="43">
        <f t="shared" si="0"/>
        <v>826</v>
      </c>
      <c r="Z16" s="44">
        <f t="shared" si="1"/>
        <v>29761.5</v>
      </c>
    </row>
    <row r="17" spans="1:26">
      <c r="A17" s="11">
        <v>19277</v>
      </c>
      <c r="B17" s="11" t="s">
        <v>28</v>
      </c>
      <c r="C17" s="11" t="s">
        <v>59</v>
      </c>
      <c r="D17" s="11" t="s">
        <v>60</v>
      </c>
      <c r="E17" s="11" t="s">
        <v>61</v>
      </c>
      <c r="F17" s="11" t="s">
        <v>62</v>
      </c>
      <c r="G17" s="11"/>
      <c r="H17" s="11"/>
      <c r="I17" s="11"/>
      <c r="J17" s="11"/>
      <c r="K17" s="11"/>
      <c r="L17" s="11"/>
      <c r="M17" s="11">
        <v>52</v>
      </c>
      <c r="N17" s="12">
        <v>2080</v>
      </c>
      <c r="O17" s="11">
        <v>481</v>
      </c>
      <c r="P17" s="12">
        <v>21645</v>
      </c>
      <c r="Q17" s="11">
        <v>1501</v>
      </c>
      <c r="R17" s="12">
        <v>55536</v>
      </c>
      <c r="S17" s="11"/>
      <c r="T17" s="11"/>
      <c r="U17" s="11">
        <v>1</v>
      </c>
      <c r="V17" s="12">
        <v>18.39</v>
      </c>
      <c r="W17" s="11">
        <v>492</v>
      </c>
      <c r="X17" s="16">
        <v>11403</v>
      </c>
      <c r="Y17" s="43">
        <f t="shared" si="0"/>
        <v>2527</v>
      </c>
      <c r="Z17" s="44">
        <f t="shared" si="1"/>
        <v>90682.39</v>
      </c>
    </row>
    <row r="18" spans="1:26">
      <c r="A18" s="11">
        <v>19285</v>
      </c>
      <c r="B18" s="11" t="s">
        <v>28</v>
      </c>
      <c r="C18" s="11" t="s">
        <v>59</v>
      </c>
      <c r="D18" s="11" t="s">
        <v>63</v>
      </c>
      <c r="E18" s="11" t="s">
        <v>64</v>
      </c>
      <c r="F18" s="11" t="s">
        <v>65</v>
      </c>
      <c r="G18" s="11"/>
      <c r="H18" s="11"/>
      <c r="I18" s="11"/>
      <c r="J18" s="11"/>
      <c r="K18" s="11"/>
      <c r="L18" s="11"/>
      <c r="M18" s="11">
        <v>105</v>
      </c>
      <c r="N18" s="12">
        <v>4200</v>
      </c>
      <c r="O18" s="11">
        <v>534</v>
      </c>
      <c r="P18" s="12">
        <v>24030</v>
      </c>
      <c r="Q18" s="11">
        <v>1909</v>
      </c>
      <c r="R18" s="12">
        <v>70633</v>
      </c>
      <c r="S18" s="11"/>
      <c r="T18" s="11"/>
      <c r="U18" s="11"/>
      <c r="V18" s="11"/>
      <c r="W18" s="11">
        <v>650</v>
      </c>
      <c r="X18" s="16">
        <v>14953</v>
      </c>
      <c r="Y18" s="43">
        <f t="shared" si="0"/>
        <v>3198</v>
      </c>
      <c r="Z18" s="44">
        <f t="shared" si="1"/>
        <v>113816</v>
      </c>
    </row>
    <row r="19" spans="1:26">
      <c r="A19" s="11">
        <v>19308</v>
      </c>
      <c r="B19" s="11" t="s">
        <v>28</v>
      </c>
      <c r="C19" s="11" t="s">
        <v>59</v>
      </c>
      <c r="D19" s="11" t="s">
        <v>66</v>
      </c>
      <c r="E19" s="11" t="s">
        <v>67</v>
      </c>
      <c r="F19" s="11" t="s">
        <v>68</v>
      </c>
      <c r="G19" s="11"/>
      <c r="H19" s="11"/>
      <c r="I19" s="11"/>
      <c r="J19" s="11"/>
      <c r="K19" s="11"/>
      <c r="L19" s="11"/>
      <c r="M19" s="11">
        <v>190</v>
      </c>
      <c r="N19" s="12">
        <v>7600</v>
      </c>
      <c r="O19" s="11">
        <v>204</v>
      </c>
      <c r="P19" s="12">
        <v>9180</v>
      </c>
      <c r="Q19" s="11">
        <v>782</v>
      </c>
      <c r="R19" s="12">
        <v>28934</v>
      </c>
      <c r="S19" s="11"/>
      <c r="T19" s="11"/>
      <c r="U19" s="11"/>
      <c r="V19" s="11"/>
      <c r="W19" s="11">
        <v>108</v>
      </c>
      <c r="X19" s="16">
        <v>2460</v>
      </c>
      <c r="Y19" s="43">
        <f t="shared" si="0"/>
        <v>1284</v>
      </c>
      <c r="Z19" s="44">
        <f t="shared" si="1"/>
        <v>48174</v>
      </c>
    </row>
    <row r="20" spans="1:26">
      <c r="A20" s="11">
        <v>20030</v>
      </c>
      <c r="B20" s="11" t="s">
        <v>28</v>
      </c>
      <c r="C20" s="11" t="s">
        <v>69</v>
      </c>
      <c r="D20" s="11" t="s">
        <v>70</v>
      </c>
      <c r="E20" s="11"/>
      <c r="F20" s="11" t="s">
        <v>71</v>
      </c>
      <c r="G20" s="11"/>
      <c r="H20" s="11"/>
      <c r="I20" s="11"/>
      <c r="J20" s="11"/>
      <c r="K20" s="11"/>
      <c r="L20" s="11"/>
      <c r="M20" s="11">
        <v>27</v>
      </c>
      <c r="N20" s="12">
        <v>1080</v>
      </c>
      <c r="O20" s="11">
        <v>296</v>
      </c>
      <c r="P20" s="12">
        <v>13320</v>
      </c>
      <c r="Q20" s="11">
        <v>550</v>
      </c>
      <c r="R20" s="12">
        <v>20350</v>
      </c>
      <c r="S20" s="11"/>
      <c r="T20" s="11"/>
      <c r="U20" s="11"/>
      <c r="V20" s="11"/>
      <c r="W20" s="11">
        <v>189</v>
      </c>
      <c r="X20" s="16">
        <v>4342.5</v>
      </c>
      <c r="Y20" s="43">
        <f t="shared" si="0"/>
        <v>1062</v>
      </c>
      <c r="Z20" s="44">
        <f t="shared" si="1"/>
        <v>39092.5</v>
      </c>
    </row>
    <row r="21" spans="1:26">
      <c r="A21" s="11">
        <v>21303</v>
      </c>
      <c r="B21" s="11" t="s">
        <v>28</v>
      </c>
      <c r="C21" s="11" t="s">
        <v>72</v>
      </c>
      <c r="D21" s="11" t="s">
        <v>73</v>
      </c>
      <c r="E21" s="11" t="s">
        <v>74</v>
      </c>
      <c r="F21" s="11" t="s">
        <v>75</v>
      </c>
      <c r="G21" s="11"/>
      <c r="H21" s="11"/>
      <c r="I21" s="11"/>
      <c r="J21" s="11"/>
      <c r="K21" s="11"/>
      <c r="L21" s="11"/>
      <c r="M21" s="11">
        <v>97</v>
      </c>
      <c r="N21" s="12">
        <v>3880</v>
      </c>
      <c r="O21" s="11">
        <v>609</v>
      </c>
      <c r="P21" s="12">
        <v>27405</v>
      </c>
      <c r="Q21" s="11">
        <v>2582</v>
      </c>
      <c r="R21" s="12">
        <v>95534</v>
      </c>
      <c r="S21" s="11"/>
      <c r="T21" s="11"/>
      <c r="U21" s="11"/>
      <c r="V21" s="11"/>
      <c r="W21" s="11">
        <v>681</v>
      </c>
      <c r="X21" s="16">
        <v>15706.5</v>
      </c>
      <c r="Y21" s="43">
        <f t="shared" si="0"/>
        <v>3969</v>
      </c>
      <c r="Z21" s="44">
        <f t="shared" si="1"/>
        <v>142525.5</v>
      </c>
    </row>
    <row r="22" spans="1:26">
      <c r="A22" s="11">
        <v>21353</v>
      </c>
      <c r="B22" s="11" t="s">
        <v>28</v>
      </c>
      <c r="C22" s="11" t="s">
        <v>76</v>
      </c>
      <c r="D22" s="11" t="s">
        <v>77</v>
      </c>
      <c r="E22" s="11" t="s">
        <v>74</v>
      </c>
      <c r="F22" s="11" t="s">
        <v>78</v>
      </c>
      <c r="G22" s="11"/>
      <c r="H22" s="11"/>
      <c r="I22" s="11"/>
      <c r="J22" s="11"/>
      <c r="K22" s="11"/>
      <c r="L22" s="11"/>
      <c r="M22" s="11">
        <v>188</v>
      </c>
      <c r="N22" s="12">
        <v>7520</v>
      </c>
      <c r="O22" s="11">
        <v>933</v>
      </c>
      <c r="P22" s="12">
        <v>41985</v>
      </c>
      <c r="Q22" s="11">
        <v>2175</v>
      </c>
      <c r="R22" s="12">
        <v>80475</v>
      </c>
      <c r="S22" s="11"/>
      <c r="T22" s="11"/>
      <c r="U22" s="11"/>
      <c r="V22" s="11"/>
      <c r="W22" s="11">
        <v>891</v>
      </c>
      <c r="X22" s="16">
        <v>20542.5</v>
      </c>
      <c r="Y22" s="43">
        <f t="shared" si="0"/>
        <v>4187</v>
      </c>
      <c r="Z22" s="44">
        <f t="shared" si="1"/>
        <v>150522.5</v>
      </c>
    </row>
    <row r="23" spans="1:26">
      <c r="A23" s="11">
        <v>21387</v>
      </c>
      <c r="B23" s="11" t="s">
        <v>28</v>
      </c>
      <c r="C23" s="11" t="s">
        <v>79</v>
      </c>
      <c r="D23" s="11" t="s">
        <v>74</v>
      </c>
      <c r="E23" s="11"/>
      <c r="F23" s="11" t="s">
        <v>80</v>
      </c>
      <c r="G23" s="11"/>
      <c r="H23" s="11"/>
      <c r="I23" s="11"/>
      <c r="J23" s="11"/>
      <c r="K23" s="11"/>
      <c r="L23" s="11"/>
      <c r="M23" s="11">
        <v>59</v>
      </c>
      <c r="N23" s="12">
        <v>2360</v>
      </c>
      <c r="O23" s="11">
        <v>383</v>
      </c>
      <c r="P23" s="12">
        <v>17235</v>
      </c>
      <c r="Q23" s="11">
        <v>811</v>
      </c>
      <c r="R23" s="12">
        <v>30006</v>
      </c>
      <c r="S23" s="11"/>
      <c r="T23" s="11"/>
      <c r="U23" s="11"/>
      <c r="V23" s="11"/>
      <c r="W23" s="11">
        <v>287</v>
      </c>
      <c r="X23" s="16">
        <v>6644.5</v>
      </c>
      <c r="Y23" s="43">
        <f t="shared" si="0"/>
        <v>1540</v>
      </c>
      <c r="Z23" s="44">
        <f t="shared" si="1"/>
        <v>56245.5</v>
      </c>
    </row>
    <row r="24" spans="1:26">
      <c r="A24" s="11">
        <v>21874</v>
      </c>
      <c r="B24" s="11" t="s">
        <v>81</v>
      </c>
      <c r="C24" s="11" t="s">
        <v>82</v>
      </c>
      <c r="D24" s="11" t="s">
        <v>83</v>
      </c>
      <c r="E24" s="11" t="s">
        <v>84</v>
      </c>
      <c r="F24" s="11" t="s">
        <v>85</v>
      </c>
      <c r="G24" s="11"/>
      <c r="H24" s="11"/>
      <c r="I24" s="11"/>
      <c r="J24" s="11"/>
      <c r="K24" s="11"/>
      <c r="L24" s="11"/>
      <c r="M24" s="11">
        <v>37</v>
      </c>
      <c r="N24" s="12">
        <v>1480</v>
      </c>
      <c r="O24" s="11">
        <v>400</v>
      </c>
      <c r="P24" s="12">
        <v>18000</v>
      </c>
      <c r="Q24" s="11">
        <v>1219</v>
      </c>
      <c r="R24" s="12">
        <v>45103</v>
      </c>
      <c r="S24" s="11"/>
      <c r="T24" s="11"/>
      <c r="U24" s="11"/>
      <c r="V24" s="11"/>
      <c r="W24" s="11">
        <v>374</v>
      </c>
      <c r="X24" s="16">
        <v>8668</v>
      </c>
      <c r="Y24" s="43">
        <f t="shared" si="0"/>
        <v>2030</v>
      </c>
      <c r="Z24" s="44">
        <f t="shared" si="1"/>
        <v>73251</v>
      </c>
    </row>
    <row r="25" spans="1:26">
      <c r="A25" s="11">
        <v>27870</v>
      </c>
      <c r="B25" s="11" t="s">
        <v>28</v>
      </c>
      <c r="C25" s="11" t="s">
        <v>86</v>
      </c>
      <c r="D25" s="11" t="s">
        <v>87</v>
      </c>
      <c r="E25" s="11"/>
      <c r="F25" s="11" t="s">
        <v>88</v>
      </c>
      <c r="G25" s="11"/>
      <c r="H25" s="11"/>
      <c r="I25" s="11"/>
      <c r="J25" s="11"/>
      <c r="K25" s="11"/>
      <c r="L25" s="11"/>
      <c r="M25" s="11">
        <v>42</v>
      </c>
      <c r="N25" s="12">
        <v>1680</v>
      </c>
      <c r="O25" s="11">
        <v>239</v>
      </c>
      <c r="P25" s="12">
        <v>10755</v>
      </c>
      <c r="Q25" s="11">
        <v>779</v>
      </c>
      <c r="R25" s="12">
        <v>28823</v>
      </c>
      <c r="S25" s="11"/>
      <c r="T25" s="11"/>
      <c r="U25" s="11"/>
      <c r="V25" s="11"/>
      <c r="W25" s="11">
        <v>229</v>
      </c>
      <c r="X25" s="16">
        <v>5217.5</v>
      </c>
      <c r="Y25" s="43">
        <f t="shared" si="0"/>
        <v>1289</v>
      </c>
      <c r="Z25" s="44">
        <f t="shared" si="1"/>
        <v>46475.5</v>
      </c>
    </row>
    <row r="26" spans="1:26">
      <c r="A26" s="11">
        <v>27888</v>
      </c>
      <c r="B26" s="11" t="s">
        <v>28</v>
      </c>
      <c r="C26" s="11" t="s">
        <v>89</v>
      </c>
      <c r="D26" s="11" t="s">
        <v>90</v>
      </c>
      <c r="E26" s="11"/>
      <c r="F26" s="11" t="s">
        <v>91</v>
      </c>
      <c r="G26" s="11"/>
      <c r="H26" s="11"/>
      <c r="I26" s="11"/>
      <c r="J26" s="11"/>
      <c r="K26" s="11"/>
      <c r="L26" s="11"/>
      <c r="M26" s="11">
        <v>24</v>
      </c>
      <c r="N26" s="12">
        <v>960</v>
      </c>
      <c r="O26" s="11">
        <v>257</v>
      </c>
      <c r="P26" s="12">
        <v>11565</v>
      </c>
      <c r="Q26" s="11">
        <v>518</v>
      </c>
      <c r="R26" s="12">
        <v>19166</v>
      </c>
      <c r="S26" s="11"/>
      <c r="T26" s="11"/>
      <c r="U26" s="11"/>
      <c r="V26" s="11"/>
      <c r="W26" s="11">
        <v>163</v>
      </c>
      <c r="X26" s="16">
        <v>3771.5</v>
      </c>
      <c r="Y26" s="43">
        <f t="shared" si="0"/>
        <v>962</v>
      </c>
      <c r="Z26" s="44">
        <f t="shared" si="1"/>
        <v>35462.5</v>
      </c>
    </row>
    <row r="27" spans="1:26">
      <c r="A27" s="11">
        <v>27896</v>
      </c>
      <c r="B27" s="11" t="s">
        <v>28</v>
      </c>
      <c r="C27" s="11" t="s">
        <v>92</v>
      </c>
      <c r="D27" s="11" t="s">
        <v>93</v>
      </c>
      <c r="E27" s="11"/>
      <c r="F27" s="11" t="s">
        <v>94</v>
      </c>
      <c r="G27" s="11">
        <v>1</v>
      </c>
      <c r="H27" s="12">
        <v>37.56</v>
      </c>
      <c r="I27" s="11"/>
      <c r="J27" s="11"/>
      <c r="K27" s="11"/>
      <c r="L27" s="11"/>
      <c r="M27" s="11">
        <v>13</v>
      </c>
      <c r="N27" s="12">
        <v>520</v>
      </c>
      <c r="O27" s="11">
        <v>191</v>
      </c>
      <c r="P27" s="12">
        <v>8595</v>
      </c>
      <c r="Q27" s="11">
        <v>449</v>
      </c>
      <c r="R27" s="12">
        <v>16613</v>
      </c>
      <c r="S27" s="11"/>
      <c r="T27" s="11"/>
      <c r="U27" s="11"/>
      <c r="V27" s="11"/>
      <c r="W27" s="11">
        <v>152</v>
      </c>
      <c r="X27" s="16">
        <v>3502</v>
      </c>
      <c r="Y27" s="43">
        <f t="shared" si="0"/>
        <v>806</v>
      </c>
      <c r="Z27" s="44">
        <f t="shared" si="1"/>
        <v>29267.559999999998</v>
      </c>
    </row>
    <row r="28" spans="1:26">
      <c r="A28" s="11">
        <v>27901</v>
      </c>
      <c r="B28" s="11" t="s">
        <v>28</v>
      </c>
      <c r="C28" s="11" t="s">
        <v>95</v>
      </c>
      <c r="D28" s="11" t="s">
        <v>96</v>
      </c>
      <c r="E28" s="11"/>
      <c r="F28" s="11" t="s">
        <v>97</v>
      </c>
      <c r="G28" s="11"/>
      <c r="H28" s="12"/>
      <c r="I28" s="11"/>
      <c r="J28" s="11"/>
      <c r="K28" s="11"/>
      <c r="L28" s="11"/>
      <c r="M28" s="11">
        <v>71</v>
      </c>
      <c r="N28" s="12">
        <v>2840</v>
      </c>
      <c r="O28" s="11">
        <v>436</v>
      </c>
      <c r="P28" s="12">
        <v>19620</v>
      </c>
      <c r="Q28" s="11">
        <v>987</v>
      </c>
      <c r="R28" s="12">
        <v>36519</v>
      </c>
      <c r="S28" s="11"/>
      <c r="T28" s="11"/>
      <c r="U28" s="11"/>
      <c r="V28" s="11"/>
      <c r="W28" s="11">
        <v>408</v>
      </c>
      <c r="X28" s="16">
        <v>9423</v>
      </c>
      <c r="Y28" s="43">
        <f t="shared" si="0"/>
        <v>1902</v>
      </c>
      <c r="Z28" s="44">
        <f t="shared" si="1"/>
        <v>68402</v>
      </c>
    </row>
    <row r="29" spans="1:26">
      <c r="A29" s="11">
        <v>27919</v>
      </c>
      <c r="B29" s="11" t="s">
        <v>28</v>
      </c>
      <c r="C29" s="11" t="s">
        <v>98</v>
      </c>
      <c r="D29" s="11" t="s">
        <v>99</v>
      </c>
      <c r="E29" s="11" t="s">
        <v>100</v>
      </c>
      <c r="F29" s="11" t="s">
        <v>101</v>
      </c>
      <c r="G29" s="11"/>
      <c r="H29" s="12"/>
      <c r="I29" s="11"/>
      <c r="J29" s="11"/>
      <c r="K29" s="11"/>
      <c r="L29" s="11"/>
      <c r="M29" s="11">
        <v>32</v>
      </c>
      <c r="N29" s="12">
        <v>1280</v>
      </c>
      <c r="O29" s="11">
        <v>383</v>
      </c>
      <c r="P29" s="12">
        <v>17235</v>
      </c>
      <c r="Q29" s="11">
        <v>757</v>
      </c>
      <c r="R29" s="12">
        <v>27999.5</v>
      </c>
      <c r="S29" s="11"/>
      <c r="T29" s="11"/>
      <c r="U29" s="11"/>
      <c r="V29" s="11"/>
      <c r="W29" s="11">
        <v>230</v>
      </c>
      <c r="X29" s="16">
        <v>5299</v>
      </c>
      <c r="Y29" s="43">
        <f t="shared" si="0"/>
        <v>1402</v>
      </c>
      <c r="Z29" s="44">
        <f t="shared" si="1"/>
        <v>51813.5</v>
      </c>
    </row>
    <row r="30" spans="1:26">
      <c r="A30" s="11">
        <v>27927</v>
      </c>
      <c r="B30" s="11" t="s">
        <v>28</v>
      </c>
      <c r="C30" s="11" t="s">
        <v>102</v>
      </c>
      <c r="D30" s="11" t="s">
        <v>103</v>
      </c>
      <c r="E30" s="11"/>
      <c r="F30" s="11" t="s">
        <v>104</v>
      </c>
      <c r="G30" s="11"/>
      <c r="H30" s="12"/>
      <c r="I30" s="11"/>
      <c r="J30" s="11"/>
      <c r="K30" s="11"/>
      <c r="L30" s="11"/>
      <c r="M30" s="11">
        <v>80</v>
      </c>
      <c r="N30" s="12">
        <v>3200</v>
      </c>
      <c r="O30" s="11">
        <v>427</v>
      </c>
      <c r="P30" s="12">
        <v>19215</v>
      </c>
      <c r="Q30" s="11">
        <v>935</v>
      </c>
      <c r="R30" s="12">
        <v>34595</v>
      </c>
      <c r="S30" s="11"/>
      <c r="T30" s="11"/>
      <c r="U30" s="11"/>
      <c r="V30" s="11"/>
      <c r="W30" s="11">
        <v>450</v>
      </c>
      <c r="X30" s="16">
        <v>10347</v>
      </c>
      <c r="Y30" s="43">
        <f t="shared" si="0"/>
        <v>1892</v>
      </c>
      <c r="Z30" s="44">
        <f t="shared" si="1"/>
        <v>67357</v>
      </c>
    </row>
    <row r="31" spans="1:26">
      <c r="A31" s="11">
        <v>27935</v>
      </c>
      <c r="B31" s="11" t="s">
        <v>28</v>
      </c>
      <c r="C31" s="11" t="s">
        <v>105</v>
      </c>
      <c r="D31" s="11" t="s">
        <v>106</v>
      </c>
      <c r="E31" s="11"/>
      <c r="F31" s="11" t="s">
        <v>107</v>
      </c>
      <c r="G31" s="11"/>
      <c r="H31" s="12"/>
      <c r="I31" s="11"/>
      <c r="J31" s="11"/>
      <c r="K31" s="11"/>
      <c r="L31" s="11"/>
      <c r="M31" s="11">
        <v>16</v>
      </c>
      <c r="N31" s="12">
        <v>640</v>
      </c>
      <c r="O31" s="11">
        <v>248</v>
      </c>
      <c r="P31" s="12">
        <v>11160</v>
      </c>
      <c r="Q31" s="11">
        <v>571</v>
      </c>
      <c r="R31" s="12">
        <v>21127</v>
      </c>
      <c r="S31" s="11"/>
      <c r="T31" s="11"/>
      <c r="U31" s="11"/>
      <c r="V31" s="11"/>
      <c r="W31" s="11">
        <v>260</v>
      </c>
      <c r="X31" s="16">
        <v>6067</v>
      </c>
      <c r="Y31" s="43">
        <f t="shared" si="0"/>
        <v>1095</v>
      </c>
      <c r="Z31" s="44">
        <f t="shared" si="1"/>
        <v>38994</v>
      </c>
    </row>
    <row r="32" spans="1:26">
      <c r="A32" s="11">
        <v>27943</v>
      </c>
      <c r="B32" s="11" t="s">
        <v>28</v>
      </c>
      <c r="C32" s="11" t="s">
        <v>108</v>
      </c>
      <c r="D32" s="11" t="s">
        <v>109</v>
      </c>
      <c r="E32" s="11"/>
      <c r="F32" s="11" t="s">
        <v>110</v>
      </c>
      <c r="G32" s="11">
        <v>132</v>
      </c>
      <c r="H32" s="12">
        <v>4957.92</v>
      </c>
      <c r="I32" s="11">
        <v>5</v>
      </c>
      <c r="J32" s="12">
        <v>187.8</v>
      </c>
      <c r="K32" s="11"/>
      <c r="L32" s="11"/>
      <c r="M32" s="11">
        <v>164</v>
      </c>
      <c r="N32" s="12">
        <v>6560</v>
      </c>
      <c r="O32" s="11">
        <v>391</v>
      </c>
      <c r="P32" s="12">
        <v>17595</v>
      </c>
      <c r="Q32" s="11">
        <v>1195</v>
      </c>
      <c r="R32" s="12">
        <v>44215</v>
      </c>
      <c r="S32" s="11"/>
      <c r="T32" s="11"/>
      <c r="U32" s="11"/>
      <c r="V32" s="11"/>
      <c r="W32" s="11">
        <v>441</v>
      </c>
      <c r="X32" s="16">
        <v>10090.5</v>
      </c>
      <c r="Y32" s="43">
        <f t="shared" si="0"/>
        <v>2328</v>
      </c>
      <c r="Z32" s="44">
        <f t="shared" si="1"/>
        <v>83606.22</v>
      </c>
    </row>
    <row r="33" spans="1:26">
      <c r="A33" s="11">
        <v>27969</v>
      </c>
      <c r="B33" s="11" t="s">
        <v>28</v>
      </c>
      <c r="C33" s="11" t="s">
        <v>111</v>
      </c>
      <c r="D33" s="11" t="s">
        <v>112</v>
      </c>
      <c r="E33" s="11" t="s">
        <v>113</v>
      </c>
      <c r="F33" s="11" t="s">
        <v>114</v>
      </c>
      <c r="G33" s="11"/>
      <c r="H33" s="12"/>
      <c r="I33" s="11"/>
      <c r="J33" s="12"/>
      <c r="K33" s="11"/>
      <c r="L33" s="11"/>
      <c r="M33" s="11">
        <v>113</v>
      </c>
      <c r="N33" s="12">
        <v>4520</v>
      </c>
      <c r="O33" s="11">
        <v>437</v>
      </c>
      <c r="P33" s="12">
        <v>19665</v>
      </c>
      <c r="Q33" s="11">
        <v>985</v>
      </c>
      <c r="R33" s="12">
        <v>36445</v>
      </c>
      <c r="S33" s="11"/>
      <c r="T33" s="11"/>
      <c r="U33" s="11"/>
      <c r="V33" s="11"/>
      <c r="W33" s="11">
        <v>373</v>
      </c>
      <c r="X33" s="16">
        <v>8580.5</v>
      </c>
      <c r="Y33" s="43">
        <f t="shared" si="0"/>
        <v>1908</v>
      </c>
      <c r="Z33" s="44">
        <f t="shared" si="1"/>
        <v>69210.5</v>
      </c>
    </row>
    <row r="34" spans="1:26">
      <c r="A34" s="11">
        <v>27977</v>
      </c>
      <c r="B34" s="11" t="s">
        <v>28</v>
      </c>
      <c r="C34" s="11" t="s">
        <v>115</v>
      </c>
      <c r="D34" s="11" t="s">
        <v>116</v>
      </c>
      <c r="E34" s="11" t="s">
        <v>74</v>
      </c>
      <c r="F34" s="11" t="s">
        <v>117</v>
      </c>
      <c r="G34" s="11"/>
      <c r="H34" s="12"/>
      <c r="I34" s="11"/>
      <c r="J34" s="12"/>
      <c r="K34" s="11"/>
      <c r="L34" s="11"/>
      <c r="M34" s="11">
        <v>81</v>
      </c>
      <c r="N34" s="12">
        <v>3240</v>
      </c>
      <c r="O34" s="11">
        <v>531</v>
      </c>
      <c r="P34" s="12">
        <v>23895</v>
      </c>
      <c r="Q34" s="11">
        <v>2892</v>
      </c>
      <c r="R34" s="12">
        <v>107004</v>
      </c>
      <c r="S34" s="11"/>
      <c r="T34" s="11"/>
      <c r="U34" s="11"/>
      <c r="V34" s="11"/>
      <c r="W34" s="11">
        <v>780</v>
      </c>
      <c r="X34" s="16">
        <v>18006</v>
      </c>
      <c r="Y34" s="43">
        <f t="shared" si="0"/>
        <v>4284</v>
      </c>
      <c r="Z34" s="44">
        <f t="shared" si="1"/>
        <v>152145</v>
      </c>
    </row>
    <row r="35" spans="1:26">
      <c r="A35" s="11">
        <v>27993</v>
      </c>
      <c r="B35" s="11" t="s">
        <v>28</v>
      </c>
      <c r="C35" s="11" t="s">
        <v>118</v>
      </c>
      <c r="D35" s="11" t="s">
        <v>74</v>
      </c>
      <c r="E35" s="11"/>
      <c r="F35" s="11" t="s">
        <v>119</v>
      </c>
      <c r="G35" s="11"/>
      <c r="H35" s="12"/>
      <c r="I35" s="11"/>
      <c r="J35" s="12"/>
      <c r="K35" s="11"/>
      <c r="L35" s="11"/>
      <c r="M35" s="11">
        <v>35</v>
      </c>
      <c r="N35" s="12">
        <v>1400</v>
      </c>
      <c r="O35" s="11">
        <v>331</v>
      </c>
      <c r="P35" s="12">
        <v>14895</v>
      </c>
      <c r="Q35" s="11">
        <v>744</v>
      </c>
      <c r="R35" s="12">
        <v>27528</v>
      </c>
      <c r="S35" s="11"/>
      <c r="T35" s="11"/>
      <c r="U35" s="11"/>
      <c r="V35" s="11"/>
      <c r="W35" s="11">
        <v>208</v>
      </c>
      <c r="X35" s="16">
        <v>4787</v>
      </c>
      <c r="Y35" s="43">
        <f t="shared" si="0"/>
        <v>1318</v>
      </c>
      <c r="Z35" s="44">
        <f t="shared" si="1"/>
        <v>48610</v>
      </c>
    </row>
    <row r="36" spans="1:26">
      <c r="A36" s="11">
        <v>28020</v>
      </c>
      <c r="B36" s="11" t="s">
        <v>28</v>
      </c>
      <c r="C36" s="11" t="s">
        <v>120</v>
      </c>
      <c r="D36" s="11" t="s">
        <v>121</v>
      </c>
      <c r="E36" s="11" t="s">
        <v>74</v>
      </c>
      <c r="F36" s="11" t="s">
        <v>122</v>
      </c>
      <c r="G36" s="11"/>
      <c r="H36" s="12"/>
      <c r="I36" s="11"/>
      <c r="J36" s="12"/>
      <c r="K36" s="11"/>
      <c r="L36" s="11"/>
      <c r="M36" s="11">
        <v>21</v>
      </c>
      <c r="N36" s="12">
        <v>840</v>
      </c>
      <c r="O36" s="11">
        <v>297</v>
      </c>
      <c r="P36" s="12">
        <v>13365</v>
      </c>
      <c r="Q36" s="11">
        <v>1102</v>
      </c>
      <c r="R36" s="12">
        <v>40774</v>
      </c>
      <c r="S36" s="11"/>
      <c r="T36" s="11"/>
      <c r="U36" s="11"/>
      <c r="V36" s="11"/>
      <c r="W36" s="11">
        <v>214</v>
      </c>
      <c r="X36" s="16">
        <v>4886</v>
      </c>
      <c r="Y36" s="43">
        <f t="shared" si="0"/>
        <v>1634</v>
      </c>
      <c r="Z36" s="44">
        <f t="shared" si="1"/>
        <v>59865</v>
      </c>
    </row>
    <row r="37" spans="1:26">
      <c r="A37" s="11">
        <v>28038</v>
      </c>
      <c r="B37" s="11" t="s">
        <v>28</v>
      </c>
      <c r="C37" s="11" t="s">
        <v>123</v>
      </c>
      <c r="D37" s="11" t="s">
        <v>74</v>
      </c>
      <c r="E37" s="11"/>
      <c r="F37" s="11" t="s">
        <v>124</v>
      </c>
      <c r="G37" s="11"/>
      <c r="H37" s="12"/>
      <c r="I37" s="11"/>
      <c r="J37" s="12"/>
      <c r="K37" s="11"/>
      <c r="L37" s="11"/>
      <c r="M37" s="11">
        <v>36</v>
      </c>
      <c r="N37" s="12">
        <v>1440</v>
      </c>
      <c r="O37" s="11">
        <v>212</v>
      </c>
      <c r="P37" s="12">
        <v>9540</v>
      </c>
      <c r="Q37" s="11">
        <v>505</v>
      </c>
      <c r="R37" s="12">
        <v>18685</v>
      </c>
      <c r="S37" s="11"/>
      <c r="T37" s="11"/>
      <c r="U37" s="11"/>
      <c r="V37" s="11"/>
      <c r="W37" s="11">
        <v>191</v>
      </c>
      <c r="X37" s="16">
        <v>4445.5</v>
      </c>
      <c r="Y37" s="43">
        <f t="shared" si="0"/>
        <v>944</v>
      </c>
      <c r="Z37" s="44">
        <f t="shared" si="1"/>
        <v>34110.5</v>
      </c>
    </row>
    <row r="38" spans="1:26">
      <c r="A38" s="11">
        <v>30724</v>
      </c>
      <c r="B38" s="11" t="s">
        <v>28</v>
      </c>
      <c r="C38" s="11" t="s">
        <v>125</v>
      </c>
      <c r="D38" s="11" t="s">
        <v>126</v>
      </c>
      <c r="E38" s="11" t="s">
        <v>74</v>
      </c>
      <c r="F38" s="11" t="s">
        <v>127</v>
      </c>
      <c r="G38" s="11"/>
      <c r="H38" s="12"/>
      <c r="I38" s="11"/>
      <c r="J38" s="12"/>
      <c r="K38" s="11"/>
      <c r="L38" s="11"/>
      <c r="M38" s="11">
        <v>77</v>
      </c>
      <c r="N38" s="12">
        <v>3080</v>
      </c>
      <c r="O38" s="11">
        <v>236</v>
      </c>
      <c r="P38" s="12">
        <v>10620</v>
      </c>
      <c r="Q38" s="11">
        <v>430</v>
      </c>
      <c r="R38" s="12">
        <v>15910</v>
      </c>
      <c r="S38" s="11"/>
      <c r="T38" s="11"/>
      <c r="U38" s="11"/>
      <c r="V38" s="11"/>
      <c r="W38" s="11">
        <v>192</v>
      </c>
      <c r="X38" s="16">
        <v>4488</v>
      </c>
      <c r="Y38" s="43">
        <f t="shared" si="0"/>
        <v>935</v>
      </c>
      <c r="Z38" s="44">
        <f t="shared" si="1"/>
        <v>34098</v>
      </c>
    </row>
    <row r="39" spans="1:26">
      <c r="A39" s="11">
        <v>30732</v>
      </c>
      <c r="B39" s="11" t="s">
        <v>28</v>
      </c>
      <c r="C39" s="11" t="s">
        <v>128</v>
      </c>
      <c r="D39" s="11" t="s">
        <v>129</v>
      </c>
      <c r="E39" s="11"/>
      <c r="F39" s="11" t="s">
        <v>130</v>
      </c>
      <c r="G39" s="11"/>
      <c r="H39" s="12"/>
      <c r="I39" s="11"/>
      <c r="J39" s="12"/>
      <c r="K39" s="11"/>
      <c r="L39" s="11"/>
      <c r="M39" s="11">
        <v>60</v>
      </c>
      <c r="N39" s="12">
        <v>2400</v>
      </c>
      <c r="O39" s="11">
        <v>437</v>
      </c>
      <c r="P39" s="12">
        <v>19665</v>
      </c>
      <c r="Q39" s="11">
        <v>1085</v>
      </c>
      <c r="R39" s="12">
        <v>40145</v>
      </c>
      <c r="S39" s="11"/>
      <c r="T39" s="11"/>
      <c r="U39" s="11"/>
      <c r="V39" s="11"/>
      <c r="W39" s="11">
        <v>233</v>
      </c>
      <c r="X39" s="16">
        <v>5372.5</v>
      </c>
      <c r="Y39" s="43">
        <f t="shared" si="0"/>
        <v>1815</v>
      </c>
      <c r="Z39" s="44">
        <f t="shared" si="1"/>
        <v>67582.5</v>
      </c>
    </row>
    <row r="40" spans="1:26">
      <c r="A40" s="11">
        <v>32108</v>
      </c>
      <c r="B40" s="11" t="s">
        <v>28</v>
      </c>
      <c r="C40" s="11" t="s">
        <v>131</v>
      </c>
      <c r="D40" s="11" t="s">
        <v>74</v>
      </c>
      <c r="E40" s="11"/>
      <c r="F40" s="11" t="s">
        <v>132</v>
      </c>
      <c r="G40" s="11"/>
      <c r="H40" s="12"/>
      <c r="I40" s="11"/>
      <c r="J40" s="12"/>
      <c r="K40" s="11"/>
      <c r="L40" s="11"/>
      <c r="M40" s="11">
        <v>109</v>
      </c>
      <c r="N40" s="12">
        <v>4360</v>
      </c>
      <c r="O40" s="11">
        <v>94</v>
      </c>
      <c r="P40" s="12">
        <v>4230</v>
      </c>
      <c r="Q40" s="11">
        <v>777</v>
      </c>
      <c r="R40" s="12">
        <v>28749</v>
      </c>
      <c r="S40" s="11"/>
      <c r="T40" s="11"/>
      <c r="U40" s="11"/>
      <c r="V40" s="11"/>
      <c r="W40" s="11">
        <v>275</v>
      </c>
      <c r="X40" s="16">
        <v>6323.5</v>
      </c>
      <c r="Y40" s="43">
        <f t="shared" si="0"/>
        <v>1255</v>
      </c>
      <c r="Z40" s="44">
        <f t="shared" si="1"/>
        <v>43662.5</v>
      </c>
    </row>
    <row r="41" spans="1:26">
      <c r="A41" s="11">
        <v>32174</v>
      </c>
      <c r="B41" s="11" t="s">
        <v>28</v>
      </c>
      <c r="C41" s="11" t="s">
        <v>133</v>
      </c>
      <c r="D41" s="11" t="s">
        <v>134</v>
      </c>
      <c r="E41" s="11" t="s">
        <v>74</v>
      </c>
      <c r="F41" s="11" t="s">
        <v>135</v>
      </c>
      <c r="G41" s="11">
        <v>1</v>
      </c>
      <c r="H41" s="12">
        <v>37.56</v>
      </c>
      <c r="I41" s="11"/>
      <c r="J41" s="12"/>
      <c r="K41" s="11"/>
      <c r="L41" s="11"/>
      <c r="M41" s="11">
        <v>35</v>
      </c>
      <c r="N41" s="12">
        <v>1400</v>
      </c>
      <c r="O41" s="11">
        <v>345</v>
      </c>
      <c r="P41" s="12">
        <v>15525</v>
      </c>
      <c r="Q41" s="11">
        <v>825</v>
      </c>
      <c r="R41" s="12">
        <v>30525</v>
      </c>
      <c r="S41" s="11"/>
      <c r="T41" s="11"/>
      <c r="U41" s="11"/>
      <c r="V41" s="11"/>
      <c r="W41" s="11">
        <v>394</v>
      </c>
      <c r="X41" s="16">
        <v>9050</v>
      </c>
      <c r="Y41" s="43">
        <f t="shared" si="0"/>
        <v>1600</v>
      </c>
      <c r="Z41" s="44">
        <f t="shared" si="1"/>
        <v>56537.56</v>
      </c>
    </row>
    <row r="42" spans="1:26">
      <c r="A42" s="11">
        <v>32247</v>
      </c>
      <c r="B42" s="11" t="s">
        <v>28</v>
      </c>
      <c r="C42" s="11" t="s">
        <v>136</v>
      </c>
      <c r="D42" s="11" t="s">
        <v>37</v>
      </c>
      <c r="E42" s="11"/>
      <c r="F42" s="11" t="s">
        <v>137</v>
      </c>
      <c r="G42" s="11"/>
      <c r="H42" s="12"/>
      <c r="I42" s="11"/>
      <c r="J42" s="12"/>
      <c r="K42" s="11"/>
      <c r="L42" s="11"/>
      <c r="M42" s="11">
        <v>26</v>
      </c>
      <c r="N42" s="12">
        <v>1040</v>
      </c>
      <c r="O42" s="11">
        <v>374</v>
      </c>
      <c r="P42" s="12">
        <v>16830</v>
      </c>
      <c r="Q42" s="11">
        <v>763</v>
      </c>
      <c r="R42" s="12">
        <v>28231</v>
      </c>
      <c r="S42" s="11"/>
      <c r="T42" s="11"/>
      <c r="U42" s="11"/>
      <c r="V42" s="11"/>
      <c r="W42" s="11">
        <v>177</v>
      </c>
      <c r="X42" s="16">
        <v>4099.5</v>
      </c>
      <c r="Y42" s="43">
        <f t="shared" si="0"/>
        <v>1340</v>
      </c>
      <c r="Z42" s="44">
        <f t="shared" si="1"/>
        <v>50200.5</v>
      </c>
    </row>
    <row r="43" spans="1:26">
      <c r="A43" s="11">
        <v>32522</v>
      </c>
      <c r="B43" s="11" t="s">
        <v>28</v>
      </c>
      <c r="C43" s="11" t="s">
        <v>138</v>
      </c>
      <c r="D43" s="11" t="s">
        <v>139</v>
      </c>
      <c r="E43" s="11"/>
      <c r="F43" s="11" t="s">
        <v>140</v>
      </c>
      <c r="G43" s="11"/>
      <c r="H43" s="12"/>
      <c r="I43" s="11"/>
      <c r="J43" s="12"/>
      <c r="K43" s="11"/>
      <c r="L43" s="11"/>
      <c r="M43" s="11">
        <v>7</v>
      </c>
      <c r="N43" s="12">
        <v>280</v>
      </c>
      <c r="O43" s="11">
        <v>230</v>
      </c>
      <c r="P43" s="12">
        <v>10350</v>
      </c>
      <c r="Q43" s="11">
        <v>513</v>
      </c>
      <c r="R43" s="12">
        <v>18981</v>
      </c>
      <c r="S43" s="11"/>
      <c r="T43" s="11"/>
      <c r="U43" s="11"/>
      <c r="V43" s="11"/>
      <c r="W43" s="11">
        <v>114</v>
      </c>
      <c r="X43" s="16">
        <v>2622</v>
      </c>
      <c r="Y43" s="43">
        <f t="shared" si="0"/>
        <v>864</v>
      </c>
      <c r="Z43" s="44">
        <f t="shared" si="1"/>
        <v>32233</v>
      </c>
    </row>
    <row r="44" spans="1:26">
      <c r="A44" s="11">
        <v>36372</v>
      </c>
      <c r="B44" s="11" t="s">
        <v>28</v>
      </c>
      <c r="C44" s="11" t="s">
        <v>141</v>
      </c>
      <c r="D44" s="11" t="s">
        <v>142</v>
      </c>
      <c r="E44" s="11"/>
      <c r="F44" s="11" t="s">
        <v>143</v>
      </c>
      <c r="G44" s="11"/>
      <c r="H44" s="12"/>
      <c r="I44" s="11"/>
      <c r="J44" s="12"/>
      <c r="K44" s="11"/>
      <c r="L44" s="11"/>
      <c r="M44" s="11">
        <v>27</v>
      </c>
      <c r="N44" s="12">
        <v>1080</v>
      </c>
      <c r="O44" s="11">
        <v>269</v>
      </c>
      <c r="P44" s="12">
        <v>12105</v>
      </c>
      <c r="Q44" s="11">
        <v>1063</v>
      </c>
      <c r="R44" s="12">
        <v>39331</v>
      </c>
      <c r="S44" s="11"/>
      <c r="T44" s="11"/>
      <c r="U44" s="11"/>
      <c r="V44" s="11"/>
      <c r="W44" s="11">
        <v>223</v>
      </c>
      <c r="X44" s="16">
        <v>5148.5</v>
      </c>
      <c r="Y44" s="43">
        <f t="shared" si="0"/>
        <v>1582</v>
      </c>
      <c r="Z44" s="44">
        <f t="shared" si="1"/>
        <v>57664.5</v>
      </c>
    </row>
    <row r="45" spans="1:26">
      <c r="A45" s="11">
        <v>38285</v>
      </c>
      <c r="B45" s="11" t="s">
        <v>28</v>
      </c>
      <c r="C45" s="11" t="s">
        <v>144</v>
      </c>
      <c r="D45" s="11" t="s">
        <v>145</v>
      </c>
      <c r="E45" s="11" t="s">
        <v>146</v>
      </c>
      <c r="F45" s="11" t="s">
        <v>147</v>
      </c>
      <c r="G45" s="11"/>
      <c r="H45" s="12"/>
      <c r="I45" s="11"/>
      <c r="J45" s="12"/>
      <c r="K45" s="11"/>
      <c r="L45" s="11"/>
      <c r="M45" s="11">
        <v>65</v>
      </c>
      <c r="N45" s="12">
        <v>2600</v>
      </c>
      <c r="O45" s="11">
        <v>494</v>
      </c>
      <c r="P45" s="12">
        <v>22230</v>
      </c>
      <c r="Q45" s="11">
        <v>1617</v>
      </c>
      <c r="R45" s="12">
        <v>59829</v>
      </c>
      <c r="S45" s="11"/>
      <c r="T45" s="11"/>
      <c r="U45" s="11"/>
      <c r="V45" s="11"/>
      <c r="W45" s="11">
        <v>552</v>
      </c>
      <c r="X45" s="16">
        <v>12846</v>
      </c>
      <c r="Y45" s="43">
        <f t="shared" si="0"/>
        <v>2728</v>
      </c>
      <c r="Z45" s="44">
        <f t="shared" si="1"/>
        <v>97505</v>
      </c>
    </row>
    <row r="46" spans="1:26">
      <c r="A46" s="11">
        <v>42884</v>
      </c>
      <c r="B46" s="11" t="s">
        <v>148</v>
      </c>
      <c r="C46" s="11" t="s">
        <v>149</v>
      </c>
      <c r="D46" s="11" t="s">
        <v>150</v>
      </c>
      <c r="E46" s="11"/>
      <c r="F46" s="11" t="s">
        <v>151</v>
      </c>
      <c r="G46" s="11"/>
      <c r="H46" s="12"/>
      <c r="I46" s="11"/>
      <c r="J46" s="12"/>
      <c r="K46" s="11"/>
      <c r="L46" s="11"/>
      <c r="M46" s="11">
        <v>15</v>
      </c>
      <c r="N46" s="12">
        <v>600</v>
      </c>
      <c r="O46" s="11">
        <v>108</v>
      </c>
      <c r="P46" s="12">
        <v>4860</v>
      </c>
      <c r="Q46" s="11">
        <v>192</v>
      </c>
      <c r="R46" s="12">
        <v>7104</v>
      </c>
      <c r="S46" s="11"/>
      <c r="T46" s="11"/>
      <c r="U46" s="11"/>
      <c r="V46" s="11"/>
      <c r="W46" s="11">
        <v>63</v>
      </c>
      <c r="X46" s="16">
        <v>1477.5</v>
      </c>
      <c r="Y46" s="43">
        <f t="shared" si="0"/>
        <v>378</v>
      </c>
      <c r="Z46" s="44">
        <f t="shared" si="1"/>
        <v>14041.5</v>
      </c>
    </row>
    <row r="47" spans="1:26">
      <c r="A47" s="11">
        <v>42931</v>
      </c>
      <c r="B47" s="11" t="s">
        <v>28</v>
      </c>
      <c r="C47" s="11" t="s">
        <v>152</v>
      </c>
      <c r="D47" s="11" t="s">
        <v>153</v>
      </c>
      <c r="E47" s="11" t="s">
        <v>154</v>
      </c>
      <c r="F47" s="11" t="s">
        <v>155</v>
      </c>
      <c r="G47" s="11"/>
      <c r="H47" s="12"/>
      <c r="I47" s="11"/>
      <c r="J47" s="12"/>
      <c r="K47" s="11"/>
      <c r="L47" s="11"/>
      <c r="M47" s="11">
        <v>61</v>
      </c>
      <c r="N47" s="12">
        <v>2440</v>
      </c>
      <c r="O47" s="11">
        <v>549</v>
      </c>
      <c r="P47" s="12">
        <v>24705</v>
      </c>
      <c r="Q47" s="11">
        <v>1267</v>
      </c>
      <c r="R47" s="12">
        <v>46879</v>
      </c>
      <c r="S47" s="11"/>
      <c r="T47" s="11"/>
      <c r="U47" s="11"/>
      <c r="V47" s="11"/>
      <c r="W47" s="11">
        <v>384</v>
      </c>
      <c r="X47" s="16">
        <v>8850</v>
      </c>
      <c r="Y47" s="43">
        <f t="shared" si="0"/>
        <v>2261</v>
      </c>
      <c r="Z47" s="44">
        <f t="shared" si="1"/>
        <v>82874</v>
      </c>
    </row>
    <row r="48" spans="1:26">
      <c r="A48" s="11">
        <v>43076</v>
      </c>
      <c r="B48" s="11" t="s">
        <v>28</v>
      </c>
      <c r="C48" s="11" t="s">
        <v>156</v>
      </c>
      <c r="D48" s="11" t="s">
        <v>157</v>
      </c>
      <c r="E48" s="11" t="s">
        <v>158</v>
      </c>
      <c r="F48" s="11" t="s">
        <v>159</v>
      </c>
      <c r="G48" s="11"/>
      <c r="H48" s="12"/>
      <c r="I48" s="11"/>
      <c r="J48" s="12"/>
      <c r="K48" s="11"/>
      <c r="L48" s="11"/>
      <c r="M48" s="11">
        <v>47</v>
      </c>
      <c r="N48" s="12">
        <v>1880</v>
      </c>
      <c r="O48" s="11">
        <v>302</v>
      </c>
      <c r="P48" s="12">
        <v>13590</v>
      </c>
      <c r="Q48" s="11">
        <v>569</v>
      </c>
      <c r="R48" s="12">
        <v>21053</v>
      </c>
      <c r="S48" s="11"/>
      <c r="T48" s="11"/>
      <c r="U48" s="11"/>
      <c r="V48" s="11"/>
      <c r="W48" s="11">
        <v>160</v>
      </c>
      <c r="X48" s="16">
        <v>3713</v>
      </c>
      <c r="Y48" s="43">
        <f t="shared" si="0"/>
        <v>1078</v>
      </c>
      <c r="Z48" s="44">
        <f t="shared" si="1"/>
        <v>40236</v>
      </c>
    </row>
    <row r="49" spans="1:26">
      <c r="A49" s="11">
        <v>46668</v>
      </c>
      <c r="B49" s="11" t="s">
        <v>28</v>
      </c>
      <c r="C49" s="11" t="s">
        <v>160</v>
      </c>
      <c r="D49" s="11" t="s">
        <v>108</v>
      </c>
      <c r="E49" s="11" t="s">
        <v>109</v>
      </c>
      <c r="F49" s="11" t="s">
        <v>110</v>
      </c>
      <c r="G49" s="11">
        <v>27</v>
      </c>
      <c r="H49" s="12">
        <v>1014.12</v>
      </c>
      <c r="I49" s="11">
        <v>1</v>
      </c>
      <c r="J49" s="12">
        <v>37.56</v>
      </c>
      <c r="K49" s="11"/>
      <c r="L49" s="11"/>
      <c r="M49" s="11">
        <v>20</v>
      </c>
      <c r="N49" s="12">
        <v>800</v>
      </c>
      <c r="O49" s="11">
        <v>4</v>
      </c>
      <c r="P49" s="12">
        <v>180</v>
      </c>
      <c r="Q49" s="11">
        <v>2</v>
      </c>
      <c r="R49" s="12">
        <v>74</v>
      </c>
      <c r="S49" s="11"/>
      <c r="T49" s="11"/>
      <c r="U49" s="11"/>
      <c r="V49" s="11"/>
      <c r="W49" s="11">
        <v>2</v>
      </c>
      <c r="X49" s="16">
        <v>43</v>
      </c>
      <c r="Y49" s="43">
        <f t="shared" si="0"/>
        <v>56</v>
      </c>
      <c r="Z49" s="44">
        <f t="shared" si="1"/>
        <v>2148.6800000000003</v>
      </c>
    </row>
    <row r="50" spans="1:26">
      <c r="A50" s="11">
        <v>46723</v>
      </c>
      <c r="B50" s="11" t="s">
        <v>161</v>
      </c>
      <c r="C50" s="11" t="s">
        <v>162</v>
      </c>
      <c r="D50" s="11" t="s">
        <v>108</v>
      </c>
      <c r="E50" s="11" t="s">
        <v>109</v>
      </c>
      <c r="F50" s="11" t="s">
        <v>110</v>
      </c>
      <c r="G50" s="11">
        <v>27</v>
      </c>
      <c r="H50" s="12">
        <v>1014.12</v>
      </c>
      <c r="I50" s="11">
        <v>2</v>
      </c>
      <c r="J50" s="12">
        <v>75.12</v>
      </c>
      <c r="K50" s="11"/>
      <c r="L50" s="11"/>
      <c r="M50" s="11">
        <v>21</v>
      </c>
      <c r="N50" s="12">
        <v>840</v>
      </c>
      <c r="O50" s="11">
        <v>1</v>
      </c>
      <c r="P50" s="12">
        <v>45</v>
      </c>
      <c r="Q50" s="11">
        <v>7</v>
      </c>
      <c r="R50" s="12">
        <v>259</v>
      </c>
      <c r="S50" s="11"/>
      <c r="T50" s="11"/>
      <c r="U50" s="11"/>
      <c r="V50" s="11"/>
      <c r="W50" s="11"/>
      <c r="X50" s="16"/>
      <c r="Y50" s="43">
        <f t="shared" si="0"/>
        <v>58</v>
      </c>
      <c r="Z50" s="44">
        <f t="shared" si="1"/>
        <v>2233.2399999999998</v>
      </c>
    </row>
    <row r="51" spans="1:26">
      <c r="A51" s="11">
        <v>46781</v>
      </c>
      <c r="B51" s="11" t="s">
        <v>28</v>
      </c>
      <c r="C51" s="11" t="s">
        <v>163</v>
      </c>
      <c r="D51" s="11" t="s">
        <v>108</v>
      </c>
      <c r="E51" s="11" t="s">
        <v>109</v>
      </c>
      <c r="F51" s="11" t="s">
        <v>110</v>
      </c>
      <c r="G51" s="11">
        <v>11</v>
      </c>
      <c r="H51" s="12">
        <v>413.16</v>
      </c>
      <c r="I51" s="11">
        <v>1</v>
      </c>
      <c r="J51" s="12">
        <v>37.56</v>
      </c>
      <c r="K51" s="11"/>
      <c r="L51" s="11"/>
      <c r="M51" s="11">
        <v>9</v>
      </c>
      <c r="N51" s="12">
        <v>360</v>
      </c>
      <c r="O51" s="11">
        <v>2</v>
      </c>
      <c r="P51" s="12">
        <v>90</v>
      </c>
      <c r="Q51" s="11">
        <v>4</v>
      </c>
      <c r="R51" s="12">
        <v>148</v>
      </c>
      <c r="S51" s="11"/>
      <c r="T51" s="11"/>
      <c r="U51" s="11"/>
      <c r="V51" s="11"/>
      <c r="W51" s="11">
        <v>3</v>
      </c>
      <c r="X51" s="16">
        <v>70.5</v>
      </c>
      <c r="Y51" s="43">
        <f t="shared" si="0"/>
        <v>30</v>
      </c>
      <c r="Z51" s="44">
        <f t="shared" si="1"/>
        <v>1119.22</v>
      </c>
    </row>
    <row r="52" spans="1:26">
      <c r="A52" s="11">
        <v>46799</v>
      </c>
      <c r="B52" s="11" t="s">
        <v>161</v>
      </c>
      <c r="C52" s="11" t="s">
        <v>164</v>
      </c>
      <c r="D52" s="11" t="s">
        <v>108</v>
      </c>
      <c r="E52" s="11" t="s">
        <v>109</v>
      </c>
      <c r="F52" s="11" t="s">
        <v>110</v>
      </c>
      <c r="G52" s="11">
        <v>65</v>
      </c>
      <c r="H52" s="12">
        <v>2441.4</v>
      </c>
      <c r="I52" s="11">
        <v>1</v>
      </c>
      <c r="J52" s="12">
        <v>37.56</v>
      </c>
      <c r="K52" s="11"/>
      <c r="L52" s="11"/>
      <c r="M52" s="11">
        <v>45</v>
      </c>
      <c r="N52" s="12">
        <v>1800</v>
      </c>
      <c r="O52" s="11"/>
      <c r="P52" s="12"/>
      <c r="Q52" s="11">
        <v>8</v>
      </c>
      <c r="R52" s="12">
        <v>296</v>
      </c>
      <c r="S52" s="11"/>
      <c r="T52" s="11"/>
      <c r="U52" s="11"/>
      <c r="V52" s="11"/>
      <c r="W52" s="11">
        <v>13</v>
      </c>
      <c r="X52" s="16">
        <v>297.5</v>
      </c>
      <c r="Y52" s="43">
        <f t="shared" si="0"/>
        <v>132</v>
      </c>
      <c r="Z52" s="44">
        <f t="shared" si="1"/>
        <v>4872.46</v>
      </c>
    </row>
    <row r="53" spans="1:26">
      <c r="A53" s="11">
        <v>47135</v>
      </c>
      <c r="B53" s="11" t="s">
        <v>165</v>
      </c>
      <c r="C53" s="11" t="s">
        <v>166</v>
      </c>
      <c r="D53" s="11" t="s">
        <v>108</v>
      </c>
      <c r="E53" s="11" t="s">
        <v>109</v>
      </c>
      <c r="F53" s="11" t="s">
        <v>110</v>
      </c>
      <c r="G53" s="11">
        <v>159</v>
      </c>
      <c r="H53" s="12">
        <v>5972.04</v>
      </c>
      <c r="I53" s="11">
        <v>7</v>
      </c>
      <c r="J53" s="12">
        <v>262.92</v>
      </c>
      <c r="K53" s="11">
        <v>1</v>
      </c>
      <c r="L53" s="12">
        <v>9.4</v>
      </c>
      <c r="M53" s="11">
        <v>136</v>
      </c>
      <c r="N53" s="12">
        <v>5440</v>
      </c>
      <c r="O53" s="11">
        <v>1</v>
      </c>
      <c r="P53" s="12">
        <v>45</v>
      </c>
      <c r="Q53" s="11">
        <v>15</v>
      </c>
      <c r="R53" s="12">
        <v>555</v>
      </c>
      <c r="S53" s="11"/>
      <c r="T53" s="11"/>
      <c r="U53" s="11"/>
      <c r="V53" s="11"/>
      <c r="W53" s="11">
        <v>17</v>
      </c>
      <c r="X53" s="16">
        <v>392.5</v>
      </c>
      <c r="Y53" s="43">
        <f t="shared" si="0"/>
        <v>336</v>
      </c>
      <c r="Z53" s="44">
        <f t="shared" si="1"/>
        <v>12676.86</v>
      </c>
    </row>
    <row r="54" spans="1:26">
      <c r="A54" s="11">
        <v>47541</v>
      </c>
      <c r="B54" s="11" t="s">
        <v>165</v>
      </c>
      <c r="C54" s="11" t="s">
        <v>200</v>
      </c>
      <c r="D54" s="11" t="s">
        <v>108</v>
      </c>
      <c r="E54" s="11" t="s">
        <v>109</v>
      </c>
      <c r="F54" s="11" t="s">
        <v>110</v>
      </c>
      <c r="G54" s="11">
        <v>4</v>
      </c>
      <c r="H54" s="12">
        <v>150.24</v>
      </c>
      <c r="I54" s="11"/>
      <c r="J54" s="11"/>
      <c r="K54" s="11"/>
      <c r="L54" s="11"/>
      <c r="M54" s="11">
        <v>2</v>
      </c>
      <c r="N54" s="12">
        <v>80</v>
      </c>
      <c r="O54" s="11"/>
      <c r="P54" s="12"/>
      <c r="Q54" s="11">
        <v>3</v>
      </c>
      <c r="R54" s="12">
        <v>111</v>
      </c>
      <c r="S54" s="11"/>
      <c r="T54" s="11"/>
      <c r="U54" s="11"/>
      <c r="V54" s="11"/>
      <c r="W54" s="11"/>
      <c r="X54" s="16"/>
      <c r="Y54" s="43">
        <f t="shared" si="0"/>
        <v>9</v>
      </c>
      <c r="Z54" s="44">
        <f t="shared" si="1"/>
        <v>341.24</v>
      </c>
    </row>
    <row r="55" spans="1:26" ht="15.75" thickBot="1">
      <c r="A55" s="13">
        <v>47583</v>
      </c>
      <c r="B55" s="13" t="s">
        <v>28</v>
      </c>
      <c r="C55" s="13" t="s">
        <v>28</v>
      </c>
      <c r="D55" s="13" t="s">
        <v>201</v>
      </c>
      <c r="E55" s="13" t="s">
        <v>202</v>
      </c>
      <c r="F55" s="13" t="s">
        <v>203</v>
      </c>
      <c r="G55" s="13"/>
      <c r="H55" s="13"/>
      <c r="I55" s="13"/>
      <c r="J55" s="13"/>
      <c r="K55" s="13"/>
      <c r="L55" s="13"/>
      <c r="M55" s="13">
        <v>1</v>
      </c>
      <c r="N55" s="14">
        <v>40</v>
      </c>
      <c r="O55" s="13">
        <v>13</v>
      </c>
      <c r="P55" s="14">
        <v>585</v>
      </c>
      <c r="Q55" s="13">
        <v>38</v>
      </c>
      <c r="R55" s="14">
        <v>1406</v>
      </c>
      <c r="S55" s="13"/>
      <c r="T55" s="13"/>
      <c r="U55" s="13"/>
      <c r="V55" s="13"/>
      <c r="W55" s="13">
        <v>10</v>
      </c>
      <c r="X55" s="17">
        <v>239</v>
      </c>
      <c r="Y55" s="45">
        <f t="shared" si="0"/>
        <v>62</v>
      </c>
      <c r="Z55" s="46">
        <f t="shared" si="1"/>
        <v>2270</v>
      </c>
    </row>
    <row r="56" spans="1:26" ht="15.75" thickBot="1">
      <c r="A56" s="18" t="s">
        <v>167</v>
      </c>
      <c r="B56" s="18"/>
      <c r="C56" s="18"/>
      <c r="D56" s="18"/>
      <c r="E56" s="18"/>
      <c r="F56" s="18"/>
      <c r="G56" s="19">
        <f>SUM(G8:G55)</f>
        <v>427</v>
      </c>
      <c r="H56" s="19">
        <f>SUM(H8:H55)</f>
        <v>16038.12</v>
      </c>
      <c r="I56" s="19">
        <f t="shared" ref="I56:Z56" si="2">SUM(I8:I55)</f>
        <v>17</v>
      </c>
      <c r="J56" s="19">
        <f t="shared" si="2"/>
        <v>638.52</v>
      </c>
      <c r="K56" s="19">
        <f t="shared" si="2"/>
        <v>1</v>
      </c>
      <c r="L56" s="19">
        <f t="shared" si="2"/>
        <v>9.4</v>
      </c>
      <c r="M56" s="19">
        <f t="shared" si="2"/>
        <v>2839</v>
      </c>
      <c r="N56" s="19">
        <f t="shared" si="2"/>
        <v>113560</v>
      </c>
      <c r="O56" s="19">
        <f t="shared" si="2"/>
        <v>15709</v>
      </c>
      <c r="P56" s="19">
        <f t="shared" si="2"/>
        <v>706905</v>
      </c>
      <c r="Q56" s="19">
        <f t="shared" si="2"/>
        <v>43648</v>
      </c>
      <c r="R56" s="19">
        <f t="shared" si="2"/>
        <v>1614963.5</v>
      </c>
      <c r="S56" s="19">
        <f t="shared" si="2"/>
        <v>0</v>
      </c>
      <c r="T56" s="19">
        <f t="shared" si="2"/>
        <v>0</v>
      </c>
      <c r="U56" s="19">
        <f t="shared" si="2"/>
        <v>1</v>
      </c>
      <c r="V56" s="19">
        <f t="shared" si="2"/>
        <v>18.39</v>
      </c>
      <c r="W56" s="19">
        <f t="shared" si="2"/>
        <v>13840</v>
      </c>
      <c r="X56" s="20">
        <f t="shared" si="2"/>
        <v>319379</v>
      </c>
      <c r="Y56" s="21">
        <f t="shared" si="2"/>
        <v>76482</v>
      </c>
      <c r="Z56" s="19">
        <f t="shared" si="2"/>
        <v>2771511.9300000006</v>
      </c>
    </row>
  </sheetData>
  <mergeCells count="1">
    <mergeCell ref="Y6:Z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54"/>
  <sheetViews>
    <sheetView showGridLines="0" topLeftCell="N10" workbookViewId="0">
      <selection activeCell="AO58" sqref="AO58"/>
    </sheetView>
  </sheetViews>
  <sheetFormatPr defaultRowHeight="15"/>
  <cols>
    <col min="1" max="1" width="10.7109375" customWidth="1"/>
    <col min="2" max="2" width="26.7109375" bestFit="1" customWidth="1"/>
    <col min="3" max="3" width="32" bestFit="1" customWidth="1"/>
    <col min="4" max="4" width="26.42578125" bestFit="1" customWidth="1"/>
    <col min="5" max="5" width="19.85546875" bestFit="1" customWidth="1"/>
    <col min="33" max="33" width="10" bestFit="1" customWidth="1"/>
    <col min="34" max="34" width="17" bestFit="1" customWidth="1"/>
  </cols>
  <sheetData>
    <row r="1" spans="1:34">
      <c r="A1" s="1" t="s">
        <v>1</v>
      </c>
    </row>
    <row r="2" spans="1:34">
      <c r="A2" s="2"/>
    </row>
    <row r="3" spans="1:34">
      <c r="A3" s="2" t="s">
        <v>0</v>
      </c>
    </row>
    <row r="4" spans="1:34">
      <c r="A4" s="2" t="s">
        <v>3</v>
      </c>
    </row>
    <row r="6" spans="1:34">
      <c r="A6" s="29"/>
      <c r="B6" s="3"/>
      <c r="C6" s="3"/>
      <c r="D6" s="3"/>
      <c r="E6" s="3"/>
      <c r="F6" s="3"/>
      <c r="G6" s="50" t="s">
        <v>5</v>
      </c>
      <c r="H6" s="49"/>
      <c r="I6" s="50" t="s">
        <v>6</v>
      </c>
      <c r="J6" s="49"/>
      <c r="K6" s="50" t="s">
        <v>7</v>
      </c>
      <c r="L6" s="49"/>
      <c r="M6" s="50" t="s">
        <v>8</v>
      </c>
      <c r="N6" s="49"/>
      <c r="O6" s="50" t="s">
        <v>9</v>
      </c>
      <c r="P6" s="49"/>
      <c r="Q6" s="50" t="s">
        <v>10</v>
      </c>
      <c r="R6" s="49"/>
      <c r="S6" s="50" t="s">
        <v>11</v>
      </c>
      <c r="T6" s="49"/>
      <c r="U6" s="50" t="s">
        <v>12</v>
      </c>
      <c r="V6" s="49"/>
      <c r="W6" s="50" t="s">
        <v>13</v>
      </c>
      <c r="X6" s="49"/>
      <c r="Y6" s="50" t="s">
        <v>14</v>
      </c>
      <c r="Z6" s="49"/>
      <c r="AA6" s="50" t="s">
        <v>15</v>
      </c>
      <c r="AB6" s="49"/>
      <c r="AC6" s="50" t="s">
        <v>16</v>
      </c>
      <c r="AD6" s="49"/>
      <c r="AE6" s="50" t="s">
        <v>17</v>
      </c>
      <c r="AF6" s="51"/>
      <c r="AG6" s="48" t="s">
        <v>18</v>
      </c>
      <c r="AH6" s="49"/>
    </row>
    <row r="7" spans="1:34" ht="39">
      <c r="A7" s="30" t="s">
        <v>189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6" t="s">
        <v>25</v>
      </c>
      <c r="I7" s="5" t="s">
        <v>24</v>
      </c>
      <c r="J7" s="6" t="s">
        <v>25</v>
      </c>
      <c r="K7" s="5" t="s">
        <v>24</v>
      </c>
      <c r="L7" s="6" t="s">
        <v>25</v>
      </c>
      <c r="M7" s="5" t="s">
        <v>24</v>
      </c>
      <c r="N7" s="6" t="s">
        <v>25</v>
      </c>
      <c r="O7" s="5" t="s">
        <v>24</v>
      </c>
      <c r="P7" s="6" t="s">
        <v>25</v>
      </c>
      <c r="Q7" s="5" t="s">
        <v>24</v>
      </c>
      <c r="R7" s="6" t="s">
        <v>25</v>
      </c>
      <c r="S7" s="5" t="s">
        <v>24</v>
      </c>
      <c r="T7" s="6" t="s">
        <v>25</v>
      </c>
      <c r="U7" s="5" t="s">
        <v>24</v>
      </c>
      <c r="V7" s="6" t="s">
        <v>25</v>
      </c>
      <c r="W7" s="5" t="s">
        <v>24</v>
      </c>
      <c r="X7" s="6" t="s">
        <v>25</v>
      </c>
      <c r="Y7" s="5" t="s">
        <v>24</v>
      </c>
      <c r="Z7" s="6" t="s">
        <v>25</v>
      </c>
      <c r="AA7" s="5" t="s">
        <v>24</v>
      </c>
      <c r="AB7" s="6" t="s">
        <v>25</v>
      </c>
      <c r="AC7" s="5" t="s">
        <v>24</v>
      </c>
      <c r="AD7" s="6" t="s">
        <v>25</v>
      </c>
      <c r="AE7" s="5" t="s">
        <v>24</v>
      </c>
      <c r="AF7" s="7" t="s">
        <v>25</v>
      </c>
      <c r="AG7" s="8" t="s">
        <v>26</v>
      </c>
      <c r="AH7" s="6" t="s">
        <v>27</v>
      </c>
    </row>
    <row r="8" spans="1:34">
      <c r="A8" s="9">
        <v>10655</v>
      </c>
      <c r="B8" s="9" t="s">
        <v>28</v>
      </c>
      <c r="C8" s="9" t="s">
        <v>29</v>
      </c>
      <c r="D8" s="9" t="s">
        <v>30</v>
      </c>
      <c r="E8" s="9"/>
      <c r="F8" s="9" t="s">
        <v>31</v>
      </c>
      <c r="G8" s="9">
        <v>68</v>
      </c>
      <c r="H8" s="10">
        <v>2658.8</v>
      </c>
      <c r="I8" s="9">
        <v>4</v>
      </c>
      <c r="J8" s="10">
        <v>237.2</v>
      </c>
      <c r="K8" s="9">
        <v>3</v>
      </c>
      <c r="L8" s="10">
        <v>177.9</v>
      </c>
      <c r="M8" s="9"/>
      <c r="N8" s="10"/>
      <c r="O8" s="9"/>
      <c r="P8" s="10"/>
      <c r="Q8" s="9"/>
      <c r="R8" s="10"/>
      <c r="S8" s="9">
        <v>12</v>
      </c>
      <c r="T8" s="10">
        <v>810</v>
      </c>
      <c r="U8" s="9"/>
      <c r="V8" s="10"/>
      <c r="W8" s="9"/>
      <c r="X8" s="10"/>
      <c r="Y8" s="9"/>
      <c r="Z8" s="10"/>
      <c r="AA8" s="9"/>
      <c r="AB8" s="10"/>
      <c r="AC8" s="9"/>
      <c r="AD8" s="10"/>
      <c r="AE8" s="9"/>
      <c r="AF8" s="15"/>
      <c r="AG8" s="22">
        <f>SUM(G8+I8+K8+M8+O8+Q8+S8+U8+W8+Y8+AA8+AC8+AE8)</f>
        <v>87</v>
      </c>
      <c r="AH8" s="23">
        <f>SUM(H8+J8+L8+N8+P8+R8+T8+V8+X8+Z8+AB8+AD8+AF8)</f>
        <v>3883.9</v>
      </c>
    </row>
    <row r="9" spans="1:34">
      <c r="A9" s="11">
        <v>10859</v>
      </c>
      <c r="B9" s="11" t="s">
        <v>28</v>
      </c>
      <c r="C9" s="11" t="s">
        <v>32</v>
      </c>
      <c r="D9" s="11" t="s">
        <v>33</v>
      </c>
      <c r="E9" s="11"/>
      <c r="F9" s="11" t="s">
        <v>34</v>
      </c>
      <c r="G9" s="11">
        <v>253</v>
      </c>
      <c r="H9" s="12">
        <v>9892.2999999999993</v>
      </c>
      <c r="I9" s="11">
        <v>11</v>
      </c>
      <c r="J9" s="12">
        <v>652.29999999999995</v>
      </c>
      <c r="K9" s="11">
        <v>24</v>
      </c>
      <c r="L9" s="12">
        <v>1423.2</v>
      </c>
      <c r="M9" s="11"/>
      <c r="N9" s="12"/>
      <c r="O9" s="11"/>
      <c r="P9" s="12"/>
      <c r="Q9" s="11">
        <v>1</v>
      </c>
      <c r="R9" s="12">
        <v>196</v>
      </c>
      <c r="S9" s="11">
        <v>42</v>
      </c>
      <c r="T9" s="12">
        <v>2835</v>
      </c>
      <c r="U9" s="11"/>
      <c r="V9" s="12"/>
      <c r="W9" s="11">
        <v>9</v>
      </c>
      <c r="X9" s="12">
        <v>770.4</v>
      </c>
      <c r="Y9" s="11"/>
      <c r="Z9" s="12"/>
      <c r="AA9" s="11"/>
      <c r="AB9" s="12"/>
      <c r="AC9" s="11"/>
      <c r="AD9" s="12"/>
      <c r="AE9" s="11"/>
      <c r="AF9" s="16"/>
      <c r="AG9" s="24">
        <f t="shared" ref="AG9:AG53" si="0">SUM(G9+I9+K9+M9+O9+Q9+S9+U9+W9+Y9+AA9+AC9+AE9)</f>
        <v>340</v>
      </c>
      <c r="AH9" s="25">
        <f t="shared" ref="AH9:AH53" si="1">SUM(H9+J9+L9+N9+P9+R9+T9+V9+X9+Z9+AB9+AD9+AF9)</f>
        <v>15769.199999999999</v>
      </c>
    </row>
    <row r="10" spans="1:34">
      <c r="A10" s="11">
        <v>11465</v>
      </c>
      <c r="B10" s="11" t="s">
        <v>28</v>
      </c>
      <c r="C10" s="11" t="s">
        <v>35</v>
      </c>
      <c r="D10" s="11" t="s">
        <v>36</v>
      </c>
      <c r="E10" s="11" t="s">
        <v>37</v>
      </c>
      <c r="F10" s="11" t="s">
        <v>38</v>
      </c>
      <c r="G10" s="11">
        <v>788</v>
      </c>
      <c r="H10" s="12">
        <v>30810.799999999999</v>
      </c>
      <c r="I10" s="11">
        <v>26</v>
      </c>
      <c r="J10" s="12">
        <v>1541.8</v>
      </c>
      <c r="K10" s="11">
        <v>75</v>
      </c>
      <c r="L10" s="12">
        <v>4447.5</v>
      </c>
      <c r="M10" s="11"/>
      <c r="N10" s="12"/>
      <c r="O10" s="11"/>
      <c r="P10" s="12"/>
      <c r="Q10" s="11">
        <v>1</v>
      </c>
      <c r="R10" s="12">
        <v>196</v>
      </c>
      <c r="S10" s="11">
        <v>82</v>
      </c>
      <c r="T10" s="12">
        <v>5535</v>
      </c>
      <c r="U10" s="11">
        <v>1</v>
      </c>
      <c r="V10" s="12">
        <v>85.6</v>
      </c>
      <c r="W10" s="11">
        <v>10</v>
      </c>
      <c r="X10" s="12">
        <v>856</v>
      </c>
      <c r="Y10" s="11"/>
      <c r="Z10" s="12"/>
      <c r="AA10" s="11"/>
      <c r="AB10" s="12"/>
      <c r="AC10" s="11"/>
      <c r="AD10" s="12"/>
      <c r="AE10" s="11"/>
      <c r="AF10" s="16"/>
      <c r="AG10" s="24">
        <f t="shared" si="0"/>
        <v>983</v>
      </c>
      <c r="AH10" s="25">
        <f t="shared" si="1"/>
        <v>43472.7</v>
      </c>
    </row>
    <row r="11" spans="1:34">
      <c r="A11" s="11">
        <v>11473</v>
      </c>
      <c r="B11" s="11" t="s">
        <v>28</v>
      </c>
      <c r="C11" s="11" t="s">
        <v>39</v>
      </c>
      <c r="D11" s="11" t="s">
        <v>40</v>
      </c>
      <c r="E11" s="11" t="s">
        <v>37</v>
      </c>
      <c r="F11" s="11" t="s">
        <v>41</v>
      </c>
      <c r="G11" s="11">
        <v>324</v>
      </c>
      <c r="H11" s="12">
        <v>12668.4</v>
      </c>
      <c r="I11" s="11">
        <v>13</v>
      </c>
      <c r="J11" s="12">
        <v>770.9</v>
      </c>
      <c r="K11" s="11">
        <v>43</v>
      </c>
      <c r="L11" s="12">
        <v>2549.9</v>
      </c>
      <c r="M11" s="11">
        <v>8</v>
      </c>
      <c r="N11" s="12">
        <v>695.2</v>
      </c>
      <c r="O11" s="11"/>
      <c r="P11" s="12"/>
      <c r="Q11" s="11"/>
      <c r="R11" s="12"/>
      <c r="S11" s="11">
        <v>28</v>
      </c>
      <c r="T11" s="12">
        <v>1890</v>
      </c>
      <c r="U11" s="11">
        <v>1</v>
      </c>
      <c r="V11" s="12">
        <v>85.6</v>
      </c>
      <c r="W11" s="11">
        <v>4</v>
      </c>
      <c r="X11" s="12">
        <v>342.4</v>
      </c>
      <c r="Y11" s="11">
        <v>1</v>
      </c>
      <c r="Z11" s="12">
        <v>111.2</v>
      </c>
      <c r="AA11" s="11"/>
      <c r="AB11" s="12"/>
      <c r="AC11" s="11"/>
      <c r="AD11" s="12"/>
      <c r="AE11" s="11"/>
      <c r="AF11" s="16"/>
      <c r="AG11" s="24">
        <f t="shared" si="0"/>
        <v>422</v>
      </c>
      <c r="AH11" s="25">
        <f t="shared" si="1"/>
        <v>19113.599999999999</v>
      </c>
    </row>
    <row r="12" spans="1:34">
      <c r="A12" s="11">
        <v>16075</v>
      </c>
      <c r="B12" s="11" t="s">
        <v>28</v>
      </c>
      <c r="C12" s="11" t="s">
        <v>42</v>
      </c>
      <c r="D12" s="11" t="s">
        <v>43</v>
      </c>
      <c r="E12" s="11"/>
      <c r="F12" s="11" t="s">
        <v>44</v>
      </c>
      <c r="G12" s="11">
        <v>180</v>
      </c>
      <c r="H12" s="12">
        <v>7038</v>
      </c>
      <c r="I12" s="11">
        <v>5</v>
      </c>
      <c r="J12" s="12">
        <v>296.5</v>
      </c>
      <c r="K12" s="11">
        <v>22</v>
      </c>
      <c r="L12" s="12">
        <v>1304.5999999999999</v>
      </c>
      <c r="M12" s="11">
        <v>2</v>
      </c>
      <c r="N12" s="12">
        <v>173.8</v>
      </c>
      <c r="O12" s="11">
        <v>1</v>
      </c>
      <c r="P12" s="12">
        <v>196</v>
      </c>
      <c r="Q12" s="11"/>
      <c r="R12" s="12"/>
      <c r="S12" s="11">
        <v>36</v>
      </c>
      <c r="T12" s="12">
        <v>2430</v>
      </c>
      <c r="U12" s="11">
        <v>3</v>
      </c>
      <c r="V12" s="12">
        <v>256.8</v>
      </c>
      <c r="W12" s="11">
        <v>2</v>
      </c>
      <c r="X12" s="12">
        <v>171.2</v>
      </c>
      <c r="Y12" s="11"/>
      <c r="Z12" s="12"/>
      <c r="AA12" s="11"/>
      <c r="AB12" s="12"/>
      <c r="AC12" s="11"/>
      <c r="AD12" s="12"/>
      <c r="AE12" s="11"/>
      <c r="AF12" s="16"/>
      <c r="AG12" s="24">
        <f t="shared" si="0"/>
        <v>251</v>
      </c>
      <c r="AH12" s="25">
        <f t="shared" si="1"/>
        <v>11866.9</v>
      </c>
    </row>
    <row r="13" spans="1:34">
      <c r="A13" s="11">
        <v>18433</v>
      </c>
      <c r="B13" s="11" t="s">
        <v>28</v>
      </c>
      <c r="C13" s="11" t="s">
        <v>45</v>
      </c>
      <c r="D13" s="11" t="s">
        <v>46</v>
      </c>
      <c r="E13" s="11"/>
      <c r="F13" s="11" t="s">
        <v>47</v>
      </c>
      <c r="G13" s="11">
        <v>438</v>
      </c>
      <c r="H13" s="12">
        <v>17125.8</v>
      </c>
      <c r="I13" s="11">
        <v>11</v>
      </c>
      <c r="J13" s="12">
        <v>652.29999999999995</v>
      </c>
      <c r="K13" s="11">
        <v>49</v>
      </c>
      <c r="L13" s="12">
        <v>2905.7</v>
      </c>
      <c r="M13" s="11">
        <v>3</v>
      </c>
      <c r="N13" s="12">
        <v>260.7</v>
      </c>
      <c r="O13" s="11"/>
      <c r="P13" s="12"/>
      <c r="Q13" s="11"/>
      <c r="R13" s="12"/>
      <c r="S13" s="11">
        <v>55</v>
      </c>
      <c r="T13" s="12">
        <v>3712.5</v>
      </c>
      <c r="U13" s="11">
        <v>2</v>
      </c>
      <c r="V13" s="12">
        <v>171.2</v>
      </c>
      <c r="W13" s="11">
        <v>7</v>
      </c>
      <c r="X13" s="12">
        <v>599.20000000000005</v>
      </c>
      <c r="Y13" s="11"/>
      <c r="Z13" s="12"/>
      <c r="AA13" s="11"/>
      <c r="AB13" s="12"/>
      <c r="AC13" s="11"/>
      <c r="AD13" s="12"/>
      <c r="AE13" s="11"/>
      <c r="AF13" s="16"/>
      <c r="AG13" s="24">
        <f t="shared" si="0"/>
        <v>565</v>
      </c>
      <c r="AH13" s="25">
        <f t="shared" si="1"/>
        <v>25427.4</v>
      </c>
    </row>
    <row r="14" spans="1:34">
      <c r="A14" s="11">
        <v>18792</v>
      </c>
      <c r="B14" s="11" t="s">
        <v>48</v>
      </c>
      <c r="C14" s="11" t="s">
        <v>49</v>
      </c>
      <c r="D14" s="11" t="s">
        <v>50</v>
      </c>
      <c r="E14" s="11" t="s">
        <v>51</v>
      </c>
      <c r="F14" s="11" t="s">
        <v>52</v>
      </c>
      <c r="G14" s="11">
        <v>648</v>
      </c>
      <c r="H14" s="12">
        <v>25336.799999999999</v>
      </c>
      <c r="I14" s="11">
        <v>30</v>
      </c>
      <c r="J14" s="12">
        <v>1779</v>
      </c>
      <c r="K14" s="11">
        <v>62</v>
      </c>
      <c r="L14" s="12">
        <v>3676.6</v>
      </c>
      <c r="M14" s="11">
        <v>2</v>
      </c>
      <c r="N14" s="12">
        <v>173.8</v>
      </c>
      <c r="O14" s="11">
        <v>3</v>
      </c>
      <c r="P14" s="12">
        <v>588</v>
      </c>
      <c r="Q14" s="11">
        <v>2</v>
      </c>
      <c r="R14" s="12">
        <v>392</v>
      </c>
      <c r="S14" s="11">
        <v>103</v>
      </c>
      <c r="T14" s="12">
        <v>6952.5</v>
      </c>
      <c r="U14" s="11">
        <v>5</v>
      </c>
      <c r="V14" s="12">
        <v>428</v>
      </c>
      <c r="W14" s="11">
        <v>14</v>
      </c>
      <c r="X14" s="12">
        <v>1198.4000000000001</v>
      </c>
      <c r="Y14" s="11"/>
      <c r="Z14" s="12"/>
      <c r="AA14" s="11"/>
      <c r="AB14" s="12"/>
      <c r="AC14" s="11"/>
      <c r="AD14" s="12"/>
      <c r="AE14" s="11"/>
      <c r="AF14" s="16"/>
      <c r="AG14" s="24">
        <f t="shared" si="0"/>
        <v>869</v>
      </c>
      <c r="AH14" s="25">
        <f t="shared" si="1"/>
        <v>40525.1</v>
      </c>
    </row>
    <row r="15" spans="1:34">
      <c r="A15" s="11">
        <v>19251</v>
      </c>
      <c r="B15" s="11" t="s">
        <v>28</v>
      </c>
      <c r="C15" s="11" t="s">
        <v>53</v>
      </c>
      <c r="D15" s="11" t="s">
        <v>54</v>
      </c>
      <c r="E15" s="11"/>
      <c r="F15" s="11" t="s">
        <v>55</v>
      </c>
      <c r="G15" s="11">
        <v>547</v>
      </c>
      <c r="H15" s="12">
        <v>21386.1</v>
      </c>
      <c r="I15" s="11">
        <v>13</v>
      </c>
      <c r="J15" s="12">
        <v>770.9</v>
      </c>
      <c r="K15" s="11">
        <v>74</v>
      </c>
      <c r="L15" s="12">
        <v>4388.2</v>
      </c>
      <c r="M15" s="11">
        <v>1</v>
      </c>
      <c r="N15" s="12">
        <v>86.9</v>
      </c>
      <c r="O15" s="11">
        <v>1</v>
      </c>
      <c r="P15" s="12">
        <v>196</v>
      </c>
      <c r="Q15" s="11"/>
      <c r="R15" s="12"/>
      <c r="S15" s="11">
        <v>78</v>
      </c>
      <c r="T15" s="12">
        <v>5265</v>
      </c>
      <c r="U15" s="11">
        <v>6</v>
      </c>
      <c r="V15" s="12">
        <v>513.6</v>
      </c>
      <c r="W15" s="11">
        <v>6</v>
      </c>
      <c r="X15" s="12">
        <v>513.6</v>
      </c>
      <c r="Y15" s="11"/>
      <c r="Z15" s="12"/>
      <c r="AA15" s="11"/>
      <c r="AB15" s="12"/>
      <c r="AC15" s="11"/>
      <c r="AD15" s="12"/>
      <c r="AE15" s="11"/>
      <c r="AF15" s="16"/>
      <c r="AG15" s="24">
        <f t="shared" si="0"/>
        <v>726</v>
      </c>
      <c r="AH15" s="25">
        <f t="shared" si="1"/>
        <v>33120.300000000003</v>
      </c>
    </row>
    <row r="16" spans="1:34">
      <c r="A16" s="11">
        <v>19269</v>
      </c>
      <c r="B16" s="11" t="s">
        <v>28</v>
      </c>
      <c r="C16" s="11" t="s">
        <v>56</v>
      </c>
      <c r="D16" s="11" t="s">
        <v>57</v>
      </c>
      <c r="E16" s="11"/>
      <c r="F16" s="11" t="s">
        <v>58</v>
      </c>
      <c r="G16" s="11">
        <v>227</v>
      </c>
      <c r="H16" s="12">
        <v>8875.7000000000007</v>
      </c>
      <c r="I16" s="11">
        <v>3</v>
      </c>
      <c r="J16" s="12">
        <v>177.9</v>
      </c>
      <c r="K16" s="11">
        <v>36</v>
      </c>
      <c r="L16" s="12">
        <v>2134.8000000000002</v>
      </c>
      <c r="M16" s="11">
        <v>1</v>
      </c>
      <c r="N16" s="12">
        <v>86.9</v>
      </c>
      <c r="O16" s="11"/>
      <c r="P16" s="12"/>
      <c r="Q16" s="11"/>
      <c r="R16" s="12"/>
      <c r="S16" s="11">
        <v>23</v>
      </c>
      <c r="T16" s="12">
        <v>1552.5</v>
      </c>
      <c r="U16" s="11"/>
      <c r="V16" s="12"/>
      <c r="W16" s="11">
        <v>2</v>
      </c>
      <c r="X16" s="12">
        <v>171.2</v>
      </c>
      <c r="Y16" s="11"/>
      <c r="Z16" s="12"/>
      <c r="AA16" s="11"/>
      <c r="AB16" s="12"/>
      <c r="AC16" s="11"/>
      <c r="AD16" s="12"/>
      <c r="AE16" s="11"/>
      <c r="AF16" s="16"/>
      <c r="AG16" s="24">
        <f t="shared" si="0"/>
        <v>292</v>
      </c>
      <c r="AH16" s="25">
        <f t="shared" si="1"/>
        <v>12999.000000000002</v>
      </c>
    </row>
    <row r="17" spans="1:34">
      <c r="A17" s="11">
        <v>19277</v>
      </c>
      <c r="B17" s="11" t="s">
        <v>28</v>
      </c>
      <c r="C17" s="11" t="s">
        <v>59</v>
      </c>
      <c r="D17" s="11" t="s">
        <v>60</v>
      </c>
      <c r="E17" s="11" t="s">
        <v>61</v>
      </c>
      <c r="F17" s="11" t="s">
        <v>62</v>
      </c>
      <c r="G17" s="11">
        <v>543</v>
      </c>
      <c r="H17" s="12">
        <v>21206.9</v>
      </c>
      <c r="I17" s="11">
        <v>27</v>
      </c>
      <c r="J17" s="12">
        <v>1601.1</v>
      </c>
      <c r="K17" s="11">
        <v>91</v>
      </c>
      <c r="L17" s="12">
        <v>5396.3</v>
      </c>
      <c r="M17" s="11">
        <v>8</v>
      </c>
      <c r="N17" s="12">
        <v>695.2</v>
      </c>
      <c r="O17" s="11">
        <v>1</v>
      </c>
      <c r="P17" s="12">
        <v>196</v>
      </c>
      <c r="Q17" s="11"/>
      <c r="R17" s="12"/>
      <c r="S17" s="11">
        <v>37</v>
      </c>
      <c r="T17" s="12">
        <v>2497.5</v>
      </c>
      <c r="U17" s="11">
        <v>4</v>
      </c>
      <c r="V17" s="12">
        <v>342.4</v>
      </c>
      <c r="W17" s="11">
        <v>11</v>
      </c>
      <c r="X17" s="12">
        <v>941.6</v>
      </c>
      <c r="Y17" s="11"/>
      <c r="Z17" s="12"/>
      <c r="AA17" s="11"/>
      <c r="AB17" s="12"/>
      <c r="AC17" s="11"/>
      <c r="AD17" s="12"/>
      <c r="AE17" s="11"/>
      <c r="AF17" s="16"/>
      <c r="AG17" s="24">
        <f t="shared" si="0"/>
        <v>722</v>
      </c>
      <c r="AH17" s="25">
        <f t="shared" si="1"/>
        <v>32877</v>
      </c>
    </row>
    <row r="18" spans="1:34">
      <c r="A18" s="11">
        <v>19285</v>
      </c>
      <c r="B18" s="11" t="s">
        <v>28</v>
      </c>
      <c r="C18" s="11" t="s">
        <v>59</v>
      </c>
      <c r="D18" s="11" t="s">
        <v>63</v>
      </c>
      <c r="E18" s="11" t="s">
        <v>64</v>
      </c>
      <c r="F18" s="11" t="s">
        <v>65</v>
      </c>
      <c r="G18" s="11">
        <v>492</v>
      </c>
      <c r="H18" s="12">
        <v>19237.2</v>
      </c>
      <c r="I18" s="11">
        <v>20</v>
      </c>
      <c r="J18" s="12">
        <v>1186</v>
      </c>
      <c r="K18" s="11">
        <v>58</v>
      </c>
      <c r="L18" s="12">
        <v>3439.4</v>
      </c>
      <c r="M18" s="11">
        <v>1</v>
      </c>
      <c r="N18" s="12">
        <v>86.9</v>
      </c>
      <c r="O18" s="11">
        <v>3</v>
      </c>
      <c r="P18" s="12">
        <v>588</v>
      </c>
      <c r="Q18" s="11">
        <v>1</v>
      </c>
      <c r="R18" s="12">
        <v>196</v>
      </c>
      <c r="S18" s="11">
        <v>45</v>
      </c>
      <c r="T18" s="12">
        <v>3037.5</v>
      </c>
      <c r="U18" s="11"/>
      <c r="V18" s="12"/>
      <c r="W18" s="11">
        <v>7</v>
      </c>
      <c r="X18" s="12">
        <v>599.20000000000005</v>
      </c>
      <c r="Y18" s="11">
        <v>1</v>
      </c>
      <c r="Z18" s="12">
        <v>111.2</v>
      </c>
      <c r="AA18" s="11"/>
      <c r="AB18" s="12"/>
      <c r="AC18" s="11"/>
      <c r="AD18" s="12"/>
      <c r="AE18" s="11"/>
      <c r="AF18" s="16"/>
      <c r="AG18" s="24">
        <f t="shared" si="0"/>
        <v>628</v>
      </c>
      <c r="AH18" s="25">
        <f t="shared" si="1"/>
        <v>28481.400000000005</v>
      </c>
    </row>
    <row r="19" spans="1:34">
      <c r="A19" s="11">
        <v>19308</v>
      </c>
      <c r="B19" s="11" t="s">
        <v>28</v>
      </c>
      <c r="C19" s="11" t="s">
        <v>59</v>
      </c>
      <c r="D19" s="11" t="s">
        <v>66</v>
      </c>
      <c r="E19" s="11" t="s">
        <v>67</v>
      </c>
      <c r="F19" s="11" t="s">
        <v>68</v>
      </c>
      <c r="G19" s="11">
        <v>440</v>
      </c>
      <c r="H19" s="12">
        <v>17204</v>
      </c>
      <c r="I19" s="11">
        <v>23</v>
      </c>
      <c r="J19" s="12">
        <v>1363.9</v>
      </c>
      <c r="K19" s="11">
        <v>36</v>
      </c>
      <c r="L19" s="12">
        <v>2134.8000000000002</v>
      </c>
      <c r="M19" s="11">
        <v>2</v>
      </c>
      <c r="N19" s="12">
        <v>173.8</v>
      </c>
      <c r="O19" s="11"/>
      <c r="P19" s="12"/>
      <c r="Q19" s="11"/>
      <c r="R19" s="12"/>
      <c r="S19" s="11">
        <v>66</v>
      </c>
      <c r="T19" s="12">
        <v>4455</v>
      </c>
      <c r="U19" s="11"/>
      <c r="V19" s="12"/>
      <c r="W19" s="11">
        <v>10</v>
      </c>
      <c r="X19" s="12">
        <v>856</v>
      </c>
      <c r="Y19" s="11"/>
      <c r="Z19" s="12"/>
      <c r="AA19" s="11"/>
      <c r="AB19" s="12"/>
      <c r="AC19" s="11"/>
      <c r="AD19" s="12"/>
      <c r="AE19" s="11"/>
      <c r="AF19" s="16"/>
      <c r="AG19" s="24">
        <f t="shared" si="0"/>
        <v>577</v>
      </c>
      <c r="AH19" s="25">
        <f t="shared" si="1"/>
        <v>26187.5</v>
      </c>
    </row>
    <row r="20" spans="1:34">
      <c r="A20" s="11">
        <v>20030</v>
      </c>
      <c r="B20" s="11" t="s">
        <v>28</v>
      </c>
      <c r="C20" s="11" t="s">
        <v>69</v>
      </c>
      <c r="D20" s="11" t="s">
        <v>70</v>
      </c>
      <c r="E20" s="11"/>
      <c r="F20" s="11" t="s">
        <v>71</v>
      </c>
      <c r="G20" s="11">
        <v>217</v>
      </c>
      <c r="H20" s="12">
        <v>8481.7999999999993</v>
      </c>
      <c r="I20" s="11">
        <v>16</v>
      </c>
      <c r="J20" s="12">
        <v>948.8</v>
      </c>
      <c r="K20" s="11">
        <v>31</v>
      </c>
      <c r="L20" s="12">
        <v>1838.3</v>
      </c>
      <c r="M20" s="11"/>
      <c r="N20" s="12"/>
      <c r="O20" s="11"/>
      <c r="P20" s="12"/>
      <c r="Q20" s="11"/>
      <c r="R20" s="12"/>
      <c r="S20" s="11">
        <v>28</v>
      </c>
      <c r="T20" s="12">
        <v>1885.2</v>
      </c>
      <c r="U20" s="11">
        <v>1</v>
      </c>
      <c r="V20" s="12">
        <v>85.6</v>
      </c>
      <c r="W20" s="11">
        <v>4</v>
      </c>
      <c r="X20" s="12">
        <v>342.4</v>
      </c>
      <c r="Y20" s="11">
        <v>2</v>
      </c>
      <c r="Z20" s="12">
        <v>222.4</v>
      </c>
      <c r="AA20" s="11"/>
      <c r="AB20" s="12"/>
      <c r="AC20" s="11"/>
      <c r="AD20" s="12"/>
      <c r="AE20" s="11"/>
      <c r="AF20" s="16"/>
      <c r="AG20" s="24">
        <f t="shared" si="0"/>
        <v>299</v>
      </c>
      <c r="AH20" s="25">
        <f t="shared" si="1"/>
        <v>13804.499999999998</v>
      </c>
    </row>
    <row r="21" spans="1:34">
      <c r="A21" s="11">
        <v>21303</v>
      </c>
      <c r="B21" s="11" t="s">
        <v>28</v>
      </c>
      <c r="C21" s="11" t="s">
        <v>72</v>
      </c>
      <c r="D21" s="11" t="s">
        <v>73</v>
      </c>
      <c r="E21" s="11" t="s">
        <v>74</v>
      </c>
      <c r="F21" s="11" t="s">
        <v>75</v>
      </c>
      <c r="G21" s="11">
        <v>619</v>
      </c>
      <c r="H21" s="12">
        <v>24202.9</v>
      </c>
      <c r="I21" s="11">
        <v>52</v>
      </c>
      <c r="J21" s="12">
        <v>3083.6</v>
      </c>
      <c r="K21" s="11">
        <v>99</v>
      </c>
      <c r="L21" s="12">
        <v>5870.7</v>
      </c>
      <c r="M21" s="11">
        <v>11</v>
      </c>
      <c r="N21" s="12">
        <v>955.9</v>
      </c>
      <c r="O21" s="11">
        <v>2</v>
      </c>
      <c r="P21" s="12">
        <v>392</v>
      </c>
      <c r="Q21" s="11">
        <v>2</v>
      </c>
      <c r="R21" s="12">
        <v>392</v>
      </c>
      <c r="S21" s="11">
        <v>63</v>
      </c>
      <c r="T21" s="12">
        <v>4252.5</v>
      </c>
      <c r="U21" s="11">
        <v>6</v>
      </c>
      <c r="V21" s="12">
        <v>513.6</v>
      </c>
      <c r="W21" s="11">
        <v>13</v>
      </c>
      <c r="X21" s="12">
        <v>1112.8</v>
      </c>
      <c r="Y21" s="11"/>
      <c r="Z21" s="12"/>
      <c r="AA21" s="11"/>
      <c r="AB21" s="12"/>
      <c r="AC21" s="11"/>
      <c r="AD21" s="12"/>
      <c r="AE21" s="11"/>
      <c r="AF21" s="16"/>
      <c r="AG21" s="24">
        <f t="shared" si="0"/>
        <v>867</v>
      </c>
      <c r="AH21" s="25">
        <f t="shared" si="1"/>
        <v>40776</v>
      </c>
    </row>
    <row r="22" spans="1:34">
      <c r="A22" s="11">
        <v>21353</v>
      </c>
      <c r="B22" s="11" t="s">
        <v>28</v>
      </c>
      <c r="C22" s="11" t="s">
        <v>76</v>
      </c>
      <c r="D22" s="11" t="s">
        <v>77</v>
      </c>
      <c r="E22" s="11" t="s">
        <v>74</v>
      </c>
      <c r="F22" s="11" t="s">
        <v>78</v>
      </c>
      <c r="G22" s="11">
        <v>1597</v>
      </c>
      <c r="H22" s="12">
        <v>62442.7</v>
      </c>
      <c r="I22" s="11">
        <v>99</v>
      </c>
      <c r="J22" s="12">
        <v>5870.7</v>
      </c>
      <c r="K22" s="11">
        <v>248</v>
      </c>
      <c r="L22" s="12">
        <v>14706.4</v>
      </c>
      <c r="M22" s="11">
        <v>23</v>
      </c>
      <c r="N22" s="12">
        <v>1998.7</v>
      </c>
      <c r="O22" s="11">
        <v>2</v>
      </c>
      <c r="P22" s="12">
        <v>392</v>
      </c>
      <c r="Q22" s="11">
        <v>11</v>
      </c>
      <c r="R22" s="12">
        <v>2156</v>
      </c>
      <c r="S22" s="11">
        <v>191</v>
      </c>
      <c r="T22" s="12">
        <v>12892.5</v>
      </c>
      <c r="U22" s="11">
        <v>12</v>
      </c>
      <c r="V22" s="12">
        <v>1027.2</v>
      </c>
      <c r="W22" s="11">
        <v>51</v>
      </c>
      <c r="X22" s="12">
        <v>4365.6000000000004</v>
      </c>
      <c r="Y22" s="11">
        <v>1</v>
      </c>
      <c r="Z22" s="12">
        <v>111.2</v>
      </c>
      <c r="AA22" s="11"/>
      <c r="AB22" s="12"/>
      <c r="AC22" s="11"/>
      <c r="AD22" s="12"/>
      <c r="AE22" s="11"/>
      <c r="AF22" s="16"/>
      <c r="AG22" s="24">
        <f t="shared" si="0"/>
        <v>2235</v>
      </c>
      <c r="AH22" s="25">
        <f t="shared" si="1"/>
        <v>105962.99999999999</v>
      </c>
    </row>
    <row r="23" spans="1:34">
      <c r="A23" s="11">
        <v>21387</v>
      </c>
      <c r="B23" s="11" t="s">
        <v>28</v>
      </c>
      <c r="C23" s="11" t="s">
        <v>79</v>
      </c>
      <c r="D23" s="11" t="s">
        <v>74</v>
      </c>
      <c r="E23" s="11"/>
      <c r="F23" s="11" t="s">
        <v>80</v>
      </c>
      <c r="G23" s="11">
        <v>374</v>
      </c>
      <c r="H23" s="12">
        <v>14623.4</v>
      </c>
      <c r="I23" s="11">
        <v>14</v>
      </c>
      <c r="J23" s="12">
        <v>830.2</v>
      </c>
      <c r="K23" s="11">
        <v>53</v>
      </c>
      <c r="L23" s="12">
        <v>3142.9</v>
      </c>
      <c r="M23" s="11">
        <v>3</v>
      </c>
      <c r="N23" s="12">
        <v>260.7</v>
      </c>
      <c r="O23" s="11"/>
      <c r="P23" s="12"/>
      <c r="Q23" s="11"/>
      <c r="R23" s="12"/>
      <c r="S23" s="11">
        <v>77</v>
      </c>
      <c r="T23" s="12">
        <v>5197.5</v>
      </c>
      <c r="U23" s="11"/>
      <c r="V23" s="12"/>
      <c r="W23" s="11">
        <v>11</v>
      </c>
      <c r="X23" s="12">
        <v>941.6</v>
      </c>
      <c r="Y23" s="11"/>
      <c r="Z23" s="12"/>
      <c r="AA23" s="11"/>
      <c r="AB23" s="12"/>
      <c r="AC23" s="11"/>
      <c r="AD23" s="12"/>
      <c r="AE23" s="11"/>
      <c r="AF23" s="16"/>
      <c r="AG23" s="24">
        <f t="shared" si="0"/>
        <v>532</v>
      </c>
      <c r="AH23" s="25">
        <f t="shared" si="1"/>
        <v>24996.3</v>
      </c>
    </row>
    <row r="24" spans="1:34">
      <c r="A24" s="11">
        <v>21874</v>
      </c>
      <c r="B24" s="11" t="s">
        <v>81</v>
      </c>
      <c r="C24" s="11" t="s">
        <v>82</v>
      </c>
      <c r="D24" s="11" t="s">
        <v>83</v>
      </c>
      <c r="E24" s="11" t="s">
        <v>84</v>
      </c>
      <c r="F24" s="11" t="s">
        <v>85</v>
      </c>
      <c r="G24" s="11">
        <v>593</v>
      </c>
      <c r="H24" s="12">
        <v>23186.3</v>
      </c>
      <c r="I24" s="11">
        <v>18</v>
      </c>
      <c r="J24" s="12">
        <v>1067.4000000000001</v>
      </c>
      <c r="K24" s="11">
        <v>72</v>
      </c>
      <c r="L24" s="12">
        <v>4269.6000000000004</v>
      </c>
      <c r="M24" s="11">
        <v>4</v>
      </c>
      <c r="N24" s="12">
        <v>347.6</v>
      </c>
      <c r="O24" s="11">
        <v>1</v>
      </c>
      <c r="P24" s="12">
        <v>196</v>
      </c>
      <c r="Q24" s="11"/>
      <c r="R24" s="12"/>
      <c r="S24" s="11">
        <v>65</v>
      </c>
      <c r="T24" s="12">
        <v>4387.5</v>
      </c>
      <c r="U24" s="11">
        <v>4</v>
      </c>
      <c r="V24" s="12">
        <v>342.4</v>
      </c>
      <c r="W24" s="11">
        <v>9</v>
      </c>
      <c r="X24" s="12">
        <v>770.4</v>
      </c>
      <c r="Y24" s="11"/>
      <c r="Z24" s="12"/>
      <c r="AA24" s="11"/>
      <c r="AB24" s="12"/>
      <c r="AC24" s="11"/>
      <c r="AD24" s="12"/>
      <c r="AE24" s="11">
        <v>1</v>
      </c>
      <c r="AF24" s="16">
        <v>215.5</v>
      </c>
      <c r="AG24" s="24">
        <f t="shared" si="0"/>
        <v>767</v>
      </c>
      <c r="AH24" s="25">
        <f t="shared" si="1"/>
        <v>34782.700000000004</v>
      </c>
    </row>
    <row r="25" spans="1:34">
      <c r="A25" s="11">
        <v>27870</v>
      </c>
      <c r="B25" s="11" t="s">
        <v>28</v>
      </c>
      <c r="C25" s="11" t="s">
        <v>86</v>
      </c>
      <c r="D25" s="11" t="s">
        <v>87</v>
      </c>
      <c r="E25" s="11"/>
      <c r="F25" s="11" t="s">
        <v>88</v>
      </c>
      <c r="G25" s="11">
        <v>329</v>
      </c>
      <c r="H25" s="12">
        <v>12863.9</v>
      </c>
      <c r="I25" s="11">
        <v>22</v>
      </c>
      <c r="J25" s="12">
        <v>1304.5999999999999</v>
      </c>
      <c r="K25" s="11">
        <v>52</v>
      </c>
      <c r="L25" s="12">
        <v>3083.6</v>
      </c>
      <c r="M25" s="11">
        <v>3</v>
      </c>
      <c r="N25" s="12">
        <v>260.7</v>
      </c>
      <c r="O25" s="11">
        <v>4</v>
      </c>
      <c r="P25" s="12">
        <v>784</v>
      </c>
      <c r="Q25" s="11">
        <v>1</v>
      </c>
      <c r="R25" s="12">
        <v>196</v>
      </c>
      <c r="S25" s="11">
        <v>58</v>
      </c>
      <c r="T25" s="12">
        <v>3915</v>
      </c>
      <c r="U25" s="11"/>
      <c r="V25" s="12"/>
      <c r="W25" s="11">
        <v>7</v>
      </c>
      <c r="X25" s="12">
        <v>599.20000000000005</v>
      </c>
      <c r="Y25" s="11"/>
      <c r="Z25" s="12"/>
      <c r="AA25" s="11"/>
      <c r="AB25" s="12"/>
      <c r="AC25" s="11"/>
      <c r="AD25" s="12"/>
      <c r="AE25" s="11"/>
      <c r="AF25" s="16"/>
      <c r="AG25" s="24">
        <f t="shared" si="0"/>
        <v>476</v>
      </c>
      <c r="AH25" s="25">
        <f t="shared" si="1"/>
        <v>23007</v>
      </c>
    </row>
    <row r="26" spans="1:34">
      <c r="A26" s="11">
        <v>27888</v>
      </c>
      <c r="B26" s="11" t="s">
        <v>28</v>
      </c>
      <c r="C26" s="11" t="s">
        <v>89</v>
      </c>
      <c r="D26" s="11" t="s">
        <v>90</v>
      </c>
      <c r="E26" s="11"/>
      <c r="F26" s="11" t="s">
        <v>91</v>
      </c>
      <c r="G26" s="11">
        <v>340</v>
      </c>
      <c r="H26" s="12">
        <v>13294</v>
      </c>
      <c r="I26" s="11">
        <v>23</v>
      </c>
      <c r="J26" s="12">
        <v>1363.9</v>
      </c>
      <c r="K26" s="11">
        <v>43</v>
      </c>
      <c r="L26" s="12">
        <v>2549.9</v>
      </c>
      <c r="M26" s="11">
        <v>1</v>
      </c>
      <c r="N26" s="12">
        <v>86.9</v>
      </c>
      <c r="O26" s="11"/>
      <c r="P26" s="12"/>
      <c r="Q26" s="11"/>
      <c r="R26" s="12"/>
      <c r="S26" s="11">
        <v>42</v>
      </c>
      <c r="T26" s="12">
        <v>2835</v>
      </c>
      <c r="U26" s="11">
        <v>3</v>
      </c>
      <c r="V26" s="12">
        <v>256.8</v>
      </c>
      <c r="W26" s="11">
        <v>6</v>
      </c>
      <c r="X26" s="12">
        <v>513.6</v>
      </c>
      <c r="Y26" s="11"/>
      <c r="Z26" s="12"/>
      <c r="AA26" s="11"/>
      <c r="AB26" s="12"/>
      <c r="AC26" s="11"/>
      <c r="AD26" s="12"/>
      <c r="AE26" s="11"/>
      <c r="AF26" s="16"/>
      <c r="AG26" s="24">
        <f t="shared" si="0"/>
        <v>458</v>
      </c>
      <c r="AH26" s="25">
        <f t="shared" si="1"/>
        <v>20900.099999999999</v>
      </c>
    </row>
    <row r="27" spans="1:34">
      <c r="A27" s="11">
        <v>27896</v>
      </c>
      <c r="B27" s="11" t="s">
        <v>28</v>
      </c>
      <c r="C27" s="11" t="s">
        <v>92</v>
      </c>
      <c r="D27" s="11" t="s">
        <v>93</v>
      </c>
      <c r="E27" s="11"/>
      <c r="F27" s="11" t="s">
        <v>94</v>
      </c>
      <c r="G27" s="11">
        <v>155</v>
      </c>
      <c r="H27" s="12">
        <v>6060.5</v>
      </c>
      <c r="I27" s="11">
        <v>11</v>
      </c>
      <c r="J27" s="12">
        <v>652.29999999999995</v>
      </c>
      <c r="K27" s="11">
        <v>27</v>
      </c>
      <c r="L27" s="12">
        <v>1601.1</v>
      </c>
      <c r="M27" s="11">
        <v>1</v>
      </c>
      <c r="N27" s="12">
        <v>86.9</v>
      </c>
      <c r="O27" s="11"/>
      <c r="P27" s="12"/>
      <c r="Q27" s="11"/>
      <c r="R27" s="12"/>
      <c r="S27" s="11">
        <v>14</v>
      </c>
      <c r="T27" s="12">
        <v>945</v>
      </c>
      <c r="U27" s="11"/>
      <c r="V27" s="12"/>
      <c r="W27" s="11">
        <v>5</v>
      </c>
      <c r="X27" s="12">
        <v>428</v>
      </c>
      <c r="Y27" s="11"/>
      <c r="Z27" s="12"/>
      <c r="AA27" s="11"/>
      <c r="AB27" s="12"/>
      <c r="AC27" s="11"/>
      <c r="AD27" s="12"/>
      <c r="AE27" s="11"/>
      <c r="AF27" s="16"/>
      <c r="AG27" s="24">
        <f t="shared" si="0"/>
        <v>213</v>
      </c>
      <c r="AH27" s="25">
        <f t="shared" si="1"/>
        <v>9773.7999999999993</v>
      </c>
    </row>
    <row r="28" spans="1:34">
      <c r="A28" s="11">
        <v>27901</v>
      </c>
      <c r="B28" s="11" t="s">
        <v>28</v>
      </c>
      <c r="C28" s="11" t="s">
        <v>95</v>
      </c>
      <c r="D28" s="11" t="s">
        <v>96</v>
      </c>
      <c r="E28" s="11"/>
      <c r="F28" s="11" t="s">
        <v>97</v>
      </c>
      <c r="G28" s="11">
        <v>550</v>
      </c>
      <c r="H28" s="12">
        <v>21505</v>
      </c>
      <c r="I28" s="11">
        <v>25</v>
      </c>
      <c r="J28" s="12">
        <v>1482.5</v>
      </c>
      <c r="K28" s="11">
        <v>66</v>
      </c>
      <c r="L28" s="12">
        <v>3913.8</v>
      </c>
      <c r="M28" s="11">
        <v>6</v>
      </c>
      <c r="N28" s="12">
        <v>521.4</v>
      </c>
      <c r="O28" s="11">
        <v>2</v>
      </c>
      <c r="P28" s="12">
        <v>392</v>
      </c>
      <c r="Q28" s="11"/>
      <c r="R28" s="12"/>
      <c r="S28" s="11">
        <v>71</v>
      </c>
      <c r="T28" s="12">
        <v>4792.5</v>
      </c>
      <c r="U28" s="11">
        <v>3</v>
      </c>
      <c r="V28" s="12">
        <v>256.8</v>
      </c>
      <c r="W28" s="11">
        <v>6</v>
      </c>
      <c r="X28" s="12">
        <v>513.6</v>
      </c>
      <c r="Y28" s="11"/>
      <c r="Z28" s="12"/>
      <c r="AA28" s="11"/>
      <c r="AB28" s="12"/>
      <c r="AC28" s="11"/>
      <c r="AD28" s="12"/>
      <c r="AE28" s="11"/>
      <c r="AF28" s="16"/>
      <c r="AG28" s="24">
        <f t="shared" si="0"/>
        <v>729</v>
      </c>
      <c r="AH28" s="25">
        <f t="shared" si="1"/>
        <v>33377.599999999999</v>
      </c>
    </row>
    <row r="29" spans="1:34">
      <c r="A29" s="11">
        <v>27919</v>
      </c>
      <c r="B29" s="11" t="s">
        <v>28</v>
      </c>
      <c r="C29" s="11" t="s">
        <v>98</v>
      </c>
      <c r="D29" s="11" t="s">
        <v>99</v>
      </c>
      <c r="E29" s="11" t="s">
        <v>100</v>
      </c>
      <c r="F29" s="11" t="s">
        <v>101</v>
      </c>
      <c r="G29" s="11">
        <v>507</v>
      </c>
      <c r="H29" s="12">
        <v>19823.7</v>
      </c>
      <c r="I29" s="11">
        <v>20</v>
      </c>
      <c r="J29" s="12">
        <v>1186</v>
      </c>
      <c r="K29" s="11">
        <v>46</v>
      </c>
      <c r="L29" s="12">
        <v>2727.8</v>
      </c>
      <c r="M29" s="11">
        <v>3</v>
      </c>
      <c r="N29" s="12">
        <v>260.7</v>
      </c>
      <c r="O29" s="11"/>
      <c r="P29" s="12"/>
      <c r="Q29" s="11"/>
      <c r="R29" s="12"/>
      <c r="S29" s="11">
        <v>91</v>
      </c>
      <c r="T29" s="12">
        <v>6142.5</v>
      </c>
      <c r="U29" s="11">
        <v>2</v>
      </c>
      <c r="V29" s="12">
        <v>171.2</v>
      </c>
      <c r="W29" s="11">
        <v>8</v>
      </c>
      <c r="X29" s="12">
        <v>684.8</v>
      </c>
      <c r="Y29" s="11">
        <v>1</v>
      </c>
      <c r="Z29" s="12">
        <v>111.2</v>
      </c>
      <c r="AA29" s="11"/>
      <c r="AB29" s="12"/>
      <c r="AC29" s="11">
        <v>1</v>
      </c>
      <c r="AD29" s="12">
        <v>215.5</v>
      </c>
      <c r="AE29" s="11"/>
      <c r="AF29" s="16"/>
      <c r="AG29" s="24">
        <f t="shared" si="0"/>
        <v>679</v>
      </c>
      <c r="AH29" s="25">
        <f t="shared" si="1"/>
        <v>31323.4</v>
      </c>
    </row>
    <row r="30" spans="1:34">
      <c r="A30" s="11">
        <v>27927</v>
      </c>
      <c r="B30" s="11" t="s">
        <v>28</v>
      </c>
      <c r="C30" s="11" t="s">
        <v>102</v>
      </c>
      <c r="D30" s="11" t="s">
        <v>103</v>
      </c>
      <c r="E30" s="11"/>
      <c r="F30" s="11" t="s">
        <v>104</v>
      </c>
      <c r="G30" s="11">
        <v>459</v>
      </c>
      <c r="H30" s="12">
        <v>17946.5</v>
      </c>
      <c r="I30" s="11">
        <v>19</v>
      </c>
      <c r="J30" s="12">
        <v>1126.7</v>
      </c>
      <c r="K30" s="11">
        <v>39</v>
      </c>
      <c r="L30" s="12">
        <v>2312.6999999999998</v>
      </c>
      <c r="M30" s="11"/>
      <c r="N30" s="12"/>
      <c r="O30" s="11"/>
      <c r="P30" s="12"/>
      <c r="Q30" s="11">
        <v>3</v>
      </c>
      <c r="R30" s="12">
        <v>588</v>
      </c>
      <c r="S30" s="11">
        <v>64</v>
      </c>
      <c r="T30" s="12">
        <v>4320</v>
      </c>
      <c r="U30" s="11">
        <v>3</v>
      </c>
      <c r="V30" s="12">
        <v>256.8</v>
      </c>
      <c r="W30" s="11">
        <v>8</v>
      </c>
      <c r="X30" s="12">
        <v>684.8</v>
      </c>
      <c r="Y30" s="11">
        <v>1</v>
      </c>
      <c r="Z30" s="12">
        <v>111.2</v>
      </c>
      <c r="AA30" s="11"/>
      <c r="AB30" s="12"/>
      <c r="AC30" s="11"/>
      <c r="AD30" s="12"/>
      <c r="AE30" s="11"/>
      <c r="AF30" s="16"/>
      <c r="AG30" s="24">
        <f t="shared" si="0"/>
        <v>596</v>
      </c>
      <c r="AH30" s="25">
        <f t="shared" si="1"/>
        <v>27346.7</v>
      </c>
    </row>
    <row r="31" spans="1:34">
      <c r="A31" s="11">
        <v>27935</v>
      </c>
      <c r="B31" s="11" t="s">
        <v>28</v>
      </c>
      <c r="C31" s="11" t="s">
        <v>105</v>
      </c>
      <c r="D31" s="11" t="s">
        <v>106</v>
      </c>
      <c r="E31" s="11"/>
      <c r="F31" s="11" t="s">
        <v>107</v>
      </c>
      <c r="G31" s="11">
        <v>430</v>
      </c>
      <c r="H31" s="12">
        <v>16813</v>
      </c>
      <c r="I31" s="11">
        <v>12</v>
      </c>
      <c r="J31" s="12">
        <v>711.6</v>
      </c>
      <c r="K31" s="11">
        <v>28</v>
      </c>
      <c r="L31" s="12">
        <v>1660.4</v>
      </c>
      <c r="M31" s="11">
        <v>2</v>
      </c>
      <c r="N31" s="12">
        <v>173.8</v>
      </c>
      <c r="O31" s="11"/>
      <c r="P31" s="12"/>
      <c r="Q31" s="11">
        <v>1</v>
      </c>
      <c r="R31" s="12">
        <v>196</v>
      </c>
      <c r="S31" s="11">
        <v>40</v>
      </c>
      <c r="T31" s="12">
        <v>2700</v>
      </c>
      <c r="U31" s="11">
        <v>5</v>
      </c>
      <c r="V31" s="12">
        <v>428</v>
      </c>
      <c r="W31" s="11">
        <v>7</v>
      </c>
      <c r="X31" s="12">
        <v>599.20000000000005</v>
      </c>
      <c r="Y31" s="11"/>
      <c r="Z31" s="12"/>
      <c r="AA31" s="11"/>
      <c r="AB31" s="12"/>
      <c r="AC31" s="11"/>
      <c r="AD31" s="12"/>
      <c r="AE31" s="11"/>
      <c r="AF31" s="16"/>
      <c r="AG31" s="24">
        <f t="shared" si="0"/>
        <v>525</v>
      </c>
      <c r="AH31" s="25">
        <f t="shared" si="1"/>
        <v>23282</v>
      </c>
    </row>
    <row r="32" spans="1:34">
      <c r="A32" s="11">
        <v>27943</v>
      </c>
      <c r="B32" s="11" t="s">
        <v>28</v>
      </c>
      <c r="C32" s="11" t="s">
        <v>108</v>
      </c>
      <c r="D32" s="11" t="s">
        <v>109</v>
      </c>
      <c r="E32" s="11"/>
      <c r="F32" s="11" t="s">
        <v>110</v>
      </c>
      <c r="G32" s="11">
        <v>663</v>
      </c>
      <c r="H32" s="12">
        <v>25923.3</v>
      </c>
      <c r="I32" s="11">
        <v>40</v>
      </c>
      <c r="J32" s="12">
        <v>2372</v>
      </c>
      <c r="K32" s="11">
        <v>103</v>
      </c>
      <c r="L32" s="12">
        <v>6107.9</v>
      </c>
      <c r="M32" s="11">
        <v>7</v>
      </c>
      <c r="N32" s="12">
        <v>608.29999999999995</v>
      </c>
      <c r="O32" s="11"/>
      <c r="P32" s="12"/>
      <c r="Q32" s="11"/>
      <c r="R32" s="12"/>
      <c r="S32" s="11">
        <v>101</v>
      </c>
      <c r="T32" s="12">
        <v>6809.4</v>
      </c>
      <c r="U32" s="11">
        <v>5</v>
      </c>
      <c r="V32" s="12">
        <v>428</v>
      </c>
      <c r="W32" s="11">
        <v>17</v>
      </c>
      <c r="X32" s="12">
        <v>1455.2</v>
      </c>
      <c r="Y32" s="11">
        <v>1</v>
      </c>
      <c r="Z32" s="12">
        <v>111.2</v>
      </c>
      <c r="AA32" s="11"/>
      <c r="AB32" s="12"/>
      <c r="AC32" s="11"/>
      <c r="AD32" s="12"/>
      <c r="AE32" s="11"/>
      <c r="AF32" s="16"/>
      <c r="AG32" s="24">
        <f t="shared" si="0"/>
        <v>937</v>
      </c>
      <c r="AH32" s="25">
        <f t="shared" si="1"/>
        <v>43815.299999999996</v>
      </c>
    </row>
    <row r="33" spans="1:34">
      <c r="A33" s="11">
        <v>27969</v>
      </c>
      <c r="B33" s="11" t="s">
        <v>28</v>
      </c>
      <c r="C33" s="11" t="s">
        <v>111</v>
      </c>
      <c r="D33" s="11" t="s">
        <v>112</v>
      </c>
      <c r="E33" s="11" t="s">
        <v>113</v>
      </c>
      <c r="F33" s="11" t="s">
        <v>114</v>
      </c>
      <c r="G33" s="11">
        <v>718</v>
      </c>
      <c r="H33" s="12">
        <v>28073.8</v>
      </c>
      <c r="I33" s="11">
        <v>38</v>
      </c>
      <c r="J33" s="12">
        <v>2253.4</v>
      </c>
      <c r="K33" s="11">
        <v>86</v>
      </c>
      <c r="L33" s="12">
        <v>5099.8</v>
      </c>
      <c r="M33" s="11">
        <v>8</v>
      </c>
      <c r="N33" s="12">
        <v>695.2</v>
      </c>
      <c r="O33" s="11">
        <v>3</v>
      </c>
      <c r="P33" s="12">
        <v>588</v>
      </c>
      <c r="Q33" s="11">
        <v>7</v>
      </c>
      <c r="R33" s="12">
        <v>1372</v>
      </c>
      <c r="S33" s="11">
        <v>81</v>
      </c>
      <c r="T33" s="12">
        <v>5467.5</v>
      </c>
      <c r="U33" s="11">
        <v>5</v>
      </c>
      <c r="V33" s="12">
        <v>428</v>
      </c>
      <c r="W33" s="11">
        <v>19</v>
      </c>
      <c r="X33" s="12">
        <v>1626.4</v>
      </c>
      <c r="Y33" s="11">
        <v>2</v>
      </c>
      <c r="Z33" s="12">
        <v>222.4</v>
      </c>
      <c r="AA33" s="11"/>
      <c r="AB33" s="12"/>
      <c r="AC33" s="11"/>
      <c r="AD33" s="12"/>
      <c r="AE33" s="11"/>
      <c r="AF33" s="16"/>
      <c r="AG33" s="24">
        <f t="shared" si="0"/>
        <v>967</v>
      </c>
      <c r="AH33" s="25">
        <f t="shared" si="1"/>
        <v>45826.5</v>
      </c>
    </row>
    <row r="34" spans="1:34">
      <c r="A34" s="11">
        <v>27977</v>
      </c>
      <c r="B34" s="11" t="s">
        <v>28</v>
      </c>
      <c r="C34" s="11" t="s">
        <v>115</v>
      </c>
      <c r="D34" s="11" t="s">
        <v>116</v>
      </c>
      <c r="E34" s="11" t="s">
        <v>74</v>
      </c>
      <c r="F34" s="11" t="s">
        <v>117</v>
      </c>
      <c r="G34" s="11">
        <v>546</v>
      </c>
      <c r="H34" s="12">
        <v>21348.6</v>
      </c>
      <c r="I34" s="11">
        <v>24</v>
      </c>
      <c r="J34" s="12">
        <v>1423.2</v>
      </c>
      <c r="K34" s="11">
        <v>69</v>
      </c>
      <c r="L34" s="12">
        <v>4091.7</v>
      </c>
      <c r="M34" s="11">
        <v>3</v>
      </c>
      <c r="N34" s="12">
        <v>260.7</v>
      </c>
      <c r="O34" s="11">
        <v>1</v>
      </c>
      <c r="P34" s="12">
        <v>196</v>
      </c>
      <c r="Q34" s="11">
        <v>2</v>
      </c>
      <c r="R34" s="12">
        <v>392</v>
      </c>
      <c r="S34" s="11">
        <v>37</v>
      </c>
      <c r="T34" s="12">
        <v>2497.5</v>
      </c>
      <c r="U34" s="11">
        <v>1</v>
      </c>
      <c r="V34" s="12">
        <v>85.6</v>
      </c>
      <c r="W34" s="11">
        <v>6</v>
      </c>
      <c r="X34" s="12">
        <v>513.6</v>
      </c>
      <c r="Y34" s="11"/>
      <c r="Z34" s="12"/>
      <c r="AA34" s="11"/>
      <c r="AB34" s="12"/>
      <c r="AC34" s="11"/>
      <c r="AD34" s="12"/>
      <c r="AE34" s="11"/>
      <c r="AF34" s="16"/>
      <c r="AG34" s="24">
        <f t="shared" si="0"/>
        <v>689</v>
      </c>
      <c r="AH34" s="25">
        <f t="shared" si="1"/>
        <v>30808.899999999998</v>
      </c>
    </row>
    <row r="35" spans="1:34">
      <c r="A35" s="11">
        <v>27993</v>
      </c>
      <c r="B35" s="11" t="s">
        <v>28</v>
      </c>
      <c r="C35" s="11" t="s">
        <v>118</v>
      </c>
      <c r="D35" s="11" t="s">
        <v>74</v>
      </c>
      <c r="E35" s="11"/>
      <c r="F35" s="11" t="s">
        <v>119</v>
      </c>
      <c r="G35" s="11">
        <v>327</v>
      </c>
      <c r="H35" s="12">
        <v>12785.7</v>
      </c>
      <c r="I35" s="11">
        <v>18</v>
      </c>
      <c r="J35" s="12">
        <v>1067.4000000000001</v>
      </c>
      <c r="K35" s="11">
        <v>37</v>
      </c>
      <c r="L35" s="12">
        <v>2194.1</v>
      </c>
      <c r="M35" s="11">
        <v>2</v>
      </c>
      <c r="N35" s="12">
        <v>173.8</v>
      </c>
      <c r="O35" s="11"/>
      <c r="P35" s="12"/>
      <c r="Q35" s="11"/>
      <c r="R35" s="12"/>
      <c r="S35" s="11">
        <v>64</v>
      </c>
      <c r="T35" s="12">
        <v>4320</v>
      </c>
      <c r="U35" s="11">
        <v>1</v>
      </c>
      <c r="V35" s="12">
        <v>85.6</v>
      </c>
      <c r="W35" s="11">
        <v>6</v>
      </c>
      <c r="X35" s="12">
        <v>513.6</v>
      </c>
      <c r="Y35" s="11"/>
      <c r="Z35" s="12"/>
      <c r="AA35" s="11"/>
      <c r="AB35" s="12"/>
      <c r="AC35" s="11"/>
      <c r="AD35" s="12"/>
      <c r="AE35" s="11"/>
      <c r="AF35" s="16"/>
      <c r="AG35" s="24">
        <f t="shared" si="0"/>
        <v>455</v>
      </c>
      <c r="AH35" s="25">
        <f t="shared" si="1"/>
        <v>21140.199999999997</v>
      </c>
    </row>
    <row r="36" spans="1:34">
      <c r="A36" s="11">
        <v>28020</v>
      </c>
      <c r="B36" s="11" t="s">
        <v>28</v>
      </c>
      <c r="C36" s="11" t="s">
        <v>120</v>
      </c>
      <c r="D36" s="11" t="s">
        <v>121</v>
      </c>
      <c r="E36" s="11" t="s">
        <v>74</v>
      </c>
      <c r="F36" s="11" t="s">
        <v>122</v>
      </c>
      <c r="G36" s="11">
        <v>1028</v>
      </c>
      <c r="H36" s="12">
        <v>40194.800000000003</v>
      </c>
      <c r="I36" s="11">
        <v>61</v>
      </c>
      <c r="J36" s="12">
        <v>3617.3</v>
      </c>
      <c r="K36" s="11">
        <v>88</v>
      </c>
      <c r="L36" s="12">
        <v>5218.3999999999996</v>
      </c>
      <c r="M36" s="11">
        <v>7</v>
      </c>
      <c r="N36" s="12">
        <v>608.29999999999995</v>
      </c>
      <c r="O36" s="11">
        <v>1</v>
      </c>
      <c r="P36" s="12">
        <v>196</v>
      </c>
      <c r="Q36" s="11">
        <v>4</v>
      </c>
      <c r="R36" s="12">
        <v>784</v>
      </c>
      <c r="S36" s="11">
        <v>96</v>
      </c>
      <c r="T36" s="12">
        <v>6480</v>
      </c>
      <c r="U36" s="11"/>
      <c r="V36" s="12"/>
      <c r="W36" s="11">
        <v>8</v>
      </c>
      <c r="X36" s="12">
        <v>684.8</v>
      </c>
      <c r="Y36" s="11"/>
      <c r="Z36" s="12"/>
      <c r="AA36" s="11"/>
      <c r="AB36" s="12"/>
      <c r="AC36" s="11"/>
      <c r="AD36" s="12"/>
      <c r="AE36" s="11"/>
      <c r="AF36" s="16"/>
      <c r="AG36" s="24">
        <f t="shared" si="0"/>
        <v>1293</v>
      </c>
      <c r="AH36" s="25">
        <f t="shared" si="1"/>
        <v>57783.600000000013</v>
      </c>
    </row>
    <row r="37" spans="1:34">
      <c r="A37" s="11">
        <v>28038</v>
      </c>
      <c r="B37" s="11" t="s">
        <v>28</v>
      </c>
      <c r="C37" s="11" t="s">
        <v>123</v>
      </c>
      <c r="D37" s="11" t="s">
        <v>74</v>
      </c>
      <c r="E37" s="11"/>
      <c r="F37" s="11" t="s">
        <v>124</v>
      </c>
      <c r="G37" s="11">
        <v>121</v>
      </c>
      <c r="H37" s="12">
        <v>4731.1000000000004</v>
      </c>
      <c r="I37" s="11">
        <v>8</v>
      </c>
      <c r="J37" s="12">
        <v>474.4</v>
      </c>
      <c r="K37" s="11">
        <v>15</v>
      </c>
      <c r="L37" s="12">
        <v>889.5</v>
      </c>
      <c r="M37" s="11"/>
      <c r="N37" s="12"/>
      <c r="O37" s="11"/>
      <c r="P37" s="12"/>
      <c r="Q37" s="11"/>
      <c r="R37" s="12"/>
      <c r="S37" s="11">
        <v>6</v>
      </c>
      <c r="T37" s="12">
        <v>405</v>
      </c>
      <c r="U37" s="11"/>
      <c r="V37" s="12"/>
      <c r="W37" s="11">
        <v>1</v>
      </c>
      <c r="X37" s="12">
        <v>85.6</v>
      </c>
      <c r="Y37" s="11"/>
      <c r="Z37" s="12"/>
      <c r="AA37" s="11"/>
      <c r="AB37" s="12"/>
      <c r="AC37" s="11"/>
      <c r="AD37" s="12"/>
      <c r="AE37" s="11"/>
      <c r="AF37" s="16"/>
      <c r="AG37" s="24">
        <f t="shared" si="0"/>
        <v>151</v>
      </c>
      <c r="AH37" s="25">
        <f t="shared" si="1"/>
        <v>6585.6</v>
      </c>
    </row>
    <row r="38" spans="1:34">
      <c r="A38" s="11">
        <v>30724</v>
      </c>
      <c r="B38" s="11" t="s">
        <v>28</v>
      </c>
      <c r="C38" s="11" t="s">
        <v>125</v>
      </c>
      <c r="D38" s="11" t="s">
        <v>126</v>
      </c>
      <c r="E38" s="11" t="s">
        <v>74</v>
      </c>
      <c r="F38" s="11" t="s">
        <v>127</v>
      </c>
      <c r="G38" s="11">
        <v>145</v>
      </c>
      <c r="H38" s="12">
        <v>5669.5</v>
      </c>
      <c r="I38" s="11">
        <v>6</v>
      </c>
      <c r="J38" s="12">
        <v>355.8</v>
      </c>
      <c r="K38" s="11">
        <v>7</v>
      </c>
      <c r="L38" s="12">
        <v>415.1</v>
      </c>
      <c r="M38" s="11"/>
      <c r="N38" s="12"/>
      <c r="O38" s="11">
        <v>1</v>
      </c>
      <c r="P38" s="12">
        <v>196</v>
      </c>
      <c r="Q38" s="11"/>
      <c r="R38" s="12"/>
      <c r="S38" s="11">
        <v>12</v>
      </c>
      <c r="T38" s="12">
        <v>810</v>
      </c>
      <c r="U38" s="11"/>
      <c r="V38" s="12"/>
      <c r="W38" s="11"/>
      <c r="X38" s="12"/>
      <c r="Y38" s="11"/>
      <c r="Z38" s="12"/>
      <c r="AA38" s="11"/>
      <c r="AB38" s="12"/>
      <c r="AC38" s="11"/>
      <c r="AD38" s="12"/>
      <c r="AE38" s="11"/>
      <c r="AF38" s="16"/>
      <c r="AG38" s="24">
        <f t="shared" si="0"/>
        <v>171</v>
      </c>
      <c r="AH38" s="25">
        <f t="shared" si="1"/>
        <v>7446.4000000000005</v>
      </c>
    </row>
    <row r="39" spans="1:34">
      <c r="A39" s="11">
        <v>30732</v>
      </c>
      <c r="B39" s="11" t="s">
        <v>28</v>
      </c>
      <c r="C39" s="11" t="s">
        <v>128</v>
      </c>
      <c r="D39" s="11" t="s">
        <v>129</v>
      </c>
      <c r="E39" s="11"/>
      <c r="F39" s="11" t="s">
        <v>130</v>
      </c>
      <c r="G39" s="11">
        <v>324</v>
      </c>
      <c r="H39" s="12">
        <v>12668.4</v>
      </c>
      <c r="I39" s="11">
        <v>15</v>
      </c>
      <c r="J39" s="12">
        <v>889.5</v>
      </c>
      <c r="K39" s="11">
        <v>39</v>
      </c>
      <c r="L39" s="12">
        <v>2312.6999999999998</v>
      </c>
      <c r="M39" s="11">
        <v>4</v>
      </c>
      <c r="N39" s="12">
        <v>347.6</v>
      </c>
      <c r="O39" s="11"/>
      <c r="P39" s="12"/>
      <c r="Q39" s="11">
        <v>3</v>
      </c>
      <c r="R39" s="12">
        <v>588</v>
      </c>
      <c r="S39" s="11">
        <v>48</v>
      </c>
      <c r="T39" s="12">
        <v>3240</v>
      </c>
      <c r="U39" s="11"/>
      <c r="V39" s="12"/>
      <c r="W39" s="11">
        <v>4</v>
      </c>
      <c r="X39" s="12">
        <v>342.4</v>
      </c>
      <c r="Y39" s="11"/>
      <c r="Z39" s="12"/>
      <c r="AA39" s="11"/>
      <c r="AB39" s="12"/>
      <c r="AC39" s="11"/>
      <c r="AD39" s="12"/>
      <c r="AE39" s="11">
        <v>2</v>
      </c>
      <c r="AF39" s="16">
        <v>431</v>
      </c>
      <c r="AG39" s="24">
        <f t="shared" si="0"/>
        <v>439</v>
      </c>
      <c r="AH39" s="25">
        <f t="shared" si="1"/>
        <v>20819.599999999999</v>
      </c>
    </row>
    <row r="40" spans="1:34">
      <c r="A40" s="11">
        <v>32108</v>
      </c>
      <c r="B40" s="11" t="s">
        <v>28</v>
      </c>
      <c r="C40" s="11" t="s">
        <v>131</v>
      </c>
      <c r="D40" s="11" t="s">
        <v>74</v>
      </c>
      <c r="E40" s="11"/>
      <c r="F40" s="11" t="s">
        <v>132</v>
      </c>
      <c r="G40" s="11">
        <v>738</v>
      </c>
      <c r="H40" s="12">
        <v>28855.8</v>
      </c>
      <c r="I40" s="11">
        <v>16</v>
      </c>
      <c r="J40" s="12">
        <v>948.8</v>
      </c>
      <c r="K40" s="11">
        <v>67</v>
      </c>
      <c r="L40" s="12">
        <v>3973.1</v>
      </c>
      <c r="M40" s="11">
        <v>1</v>
      </c>
      <c r="N40" s="12">
        <v>86.9</v>
      </c>
      <c r="O40" s="11">
        <v>1</v>
      </c>
      <c r="P40" s="12">
        <v>196</v>
      </c>
      <c r="Q40" s="11">
        <v>2</v>
      </c>
      <c r="R40" s="12">
        <v>392</v>
      </c>
      <c r="S40" s="11">
        <v>65</v>
      </c>
      <c r="T40" s="12">
        <v>4387.5</v>
      </c>
      <c r="U40" s="11"/>
      <c r="V40" s="12"/>
      <c r="W40" s="11">
        <v>7</v>
      </c>
      <c r="X40" s="12">
        <v>599.20000000000005</v>
      </c>
      <c r="Y40" s="11"/>
      <c r="Z40" s="12"/>
      <c r="AA40" s="11"/>
      <c r="AB40" s="12"/>
      <c r="AC40" s="11">
        <v>2</v>
      </c>
      <c r="AD40" s="12">
        <v>431</v>
      </c>
      <c r="AE40" s="11"/>
      <c r="AF40" s="16"/>
      <c r="AG40" s="24">
        <f t="shared" si="0"/>
        <v>899</v>
      </c>
      <c r="AH40" s="25">
        <f t="shared" si="1"/>
        <v>39870.299999999996</v>
      </c>
    </row>
    <row r="41" spans="1:34">
      <c r="A41" s="11">
        <v>32174</v>
      </c>
      <c r="B41" s="11" t="s">
        <v>28</v>
      </c>
      <c r="C41" s="11" t="s">
        <v>133</v>
      </c>
      <c r="D41" s="11" t="s">
        <v>134</v>
      </c>
      <c r="E41" s="11" t="s">
        <v>74</v>
      </c>
      <c r="F41" s="11" t="s">
        <v>135</v>
      </c>
      <c r="G41" s="11">
        <v>225</v>
      </c>
      <c r="H41" s="12">
        <v>8797.5</v>
      </c>
      <c r="I41" s="11">
        <v>10</v>
      </c>
      <c r="J41" s="12">
        <v>593</v>
      </c>
      <c r="K41" s="11">
        <v>21</v>
      </c>
      <c r="L41" s="12">
        <v>1245.3</v>
      </c>
      <c r="M41" s="11">
        <v>2</v>
      </c>
      <c r="N41" s="12">
        <v>173.8</v>
      </c>
      <c r="O41" s="11"/>
      <c r="P41" s="12"/>
      <c r="Q41" s="11"/>
      <c r="R41" s="12"/>
      <c r="S41" s="11">
        <v>9</v>
      </c>
      <c r="T41" s="12">
        <v>607.5</v>
      </c>
      <c r="U41" s="11">
        <v>1</v>
      </c>
      <c r="V41" s="12">
        <v>85.6</v>
      </c>
      <c r="W41" s="11">
        <v>2</v>
      </c>
      <c r="X41" s="12">
        <v>171.2</v>
      </c>
      <c r="Y41" s="11"/>
      <c r="Z41" s="12"/>
      <c r="AA41" s="11"/>
      <c r="AB41" s="12"/>
      <c r="AC41" s="11"/>
      <c r="AD41" s="12"/>
      <c r="AE41" s="11"/>
      <c r="AF41" s="16"/>
      <c r="AG41" s="24">
        <f t="shared" si="0"/>
        <v>270</v>
      </c>
      <c r="AH41" s="25">
        <f t="shared" si="1"/>
        <v>11673.9</v>
      </c>
    </row>
    <row r="42" spans="1:34">
      <c r="A42" s="11">
        <v>32247</v>
      </c>
      <c r="B42" s="11" t="s">
        <v>28</v>
      </c>
      <c r="C42" s="11" t="s">
        <v>136</v>
      </c>
      <c r="D42" s="11" t="s">
        <v>37</v>
      </c>
      <c r="E42" s="11"/>
      <c r="F42" s="11" t="s">
        <v>137</v>
      </c>
      <c r="G42" s="11">
        <v>88</v>
      </c>
      <c r="H42" s="12">
        <v>3440.8</v>
      </c>
      <c r="I42" s="11">
        <v>4</v>
      </c>
      <c r="J42" s="12">
        <v>237.2</v>
      </c>
      <c r="K42" s="11">
        <v>15</v>
      </c>
      <c r="L42" s="12">
        <v>889.5</v>
      </c>
      <c r="M42" s="11"/>
      <c r="N42" s="12"/>
      <c r="O42" s="11">
        <v>2</v>
      </c>
      <c r="P42" s="12">
        <v>392</v>
      </c>
      <c r="Q42" s="11">
        <v>2</v>
      </c>
      <c r="R42" s="12">
        <v>392</v>
      </c>
      <c r="S42" s="11">
        <v>13</v>
      </c>
      <c r="T42" s="12">
        <v>877.5</v>
      </c>
      <c r="U42" s="11"/>
      <c r="V42" s="12"/>
      <c r="W42" s="11">
        <v>5</v>
      </c>
      <c r="X42" s="12">
        <v>428</v>
      </c>
      <c r="Y42" s="11"/>
      <c r="Z42" s="12"/>
      <c r="AA42" s="11"/>
      <c r="AB42" s="12"/>
      <c r="AC42" s="11"/>
      <c r="AD42" s="12"/>
      <c r="AE42" s="11"/>
      <c r="AF42" s="16"/>
      <c r="AG42" s="24">
        <f t="shared" si="0"/>
        <v>129</v>
      </c>
      <c r="AH42" s="25">
        <f t="shared" si="1"/>
        <v>6657</v>
      </c>
    </row>
    <row r="43" spans="1:34">
      <c r="A43" s="11">
        <v>32522</v>
      </c>
      <c r="B43" s="11" t="s">
        <v>28</v>
      </c>
      <c r="C43" s="11" t="s">
        <v>138</v>
      </c>
      <c r="D43" s="11" t="s">
        <v>139</v>
      </c>
      <c r="E43" s="11"/>
      <c r="F43" s="11" t="s">
        <v>140</v>
      </c>
      <c r="G43" s="11">
        <v>92</v>
      </c>
      <c r="H43" s="12">
        <v>3597.2</v>
      </c>
      <c r="I43" s="11">
        <v>4</v>
      </c>
      <c r="J43" s="12">
        <v>237.2</v>
      </c>
      <c r="K43" s="11">
        <v>14</v>
      </c>
      <c r="L43" s="12">
        <v>830.2</v>
      </c>
      <c r="M43" s="11"/>
      <c r="N43" s="12"/>
      <c r="O43" s="11">
        <v>1</v>
      </c>
      <c r="P43" s="12">
        <v>196</v>
      </c>
      <c r="Q43" s="11">
        <v>1</v>
      </c>
      <c r="R43" s="12">
        <v>196</v>
      </c>
      <c r="S43" s="11">
        <v>7</v>
      </c>
      <c r="T43" s="12">
        <v>472.5</v>
      </c>
      <c r="U43" s="11"/>
      <c r="V43" s="12"/>
      <c r="W43" s="11">
        <v>2</v>
      </c>
      <c r="X43" s="12">
        <v>171.2</v>
      </c>
      <c r="Y43" s="11"/>
      <c r="Z43" s="12"/>
      <c r="AA43" s="11"/>
      <c r="AB43" s="12"/>
      <c r="AC43" s="11"/>
      <c r="AD43" s="12"/>
      <c r="AE43" s="11"/>
      <c r="AF43" s="16"/>
      <c r="AG43" s="24">
        <f t="shared" si="0"/>
        <v>121</v>
      </c>
      <c r="AH43" s="25">
        <f t="shared" si="1"/>
        <v>5700.2999999999993</v>
      </c>
    </row>
    <row r="44" spans="1:34">
      <c r="A44" s="11">
        <v>36372</v>
      </c>
      <c r="B44" s="11" t="s">
        <v>28</v>
      </c>
      <c r="C44" s="11" t="s">
        <v>141</v>
      </c>
      <c r="D44" s="11" t="s">
        <v>142</v>
      </c>
      <c r="E44" s="11"/>
      <c r="F44" s="11" t="s">
        <v>143</v>
      </c>
      <c r="G44" s="11">
        <v>267</v>
      </c>
      <c r="H44" s="12">
        <v>10438.1</v>
      </c>
      <c r="I44" s="11">
        <v>10</v>
      </c>
      <c r="J44" s="12">
        <v>593</v>
      </c>
      <c r="K44" s="11">
        <v>30</v>
      </c>
      <c r="L44" s="12">
        <v>1779</v>
      </c>
      <c r="M44" s="11"/>
      <c r="N44" s="12"/>
      <c r="O44" s="11"/>
      <c r="P44" s="12"/>
      <c r="Q44" s="11"/>
      <c r="R44" s="12"/>
      <c r="S44" s="11">
        <v>26</v>
      </c>
      <c r="T44" s="12">
        <v>1755</v>
      </c>
      <c r="U44" s="11"/>
      <c r="V44" s="12"/>
      <c r="W44" s="11">
        <v>3</v>
      </c>
      <c r="X44" s="12">
        <v>256.8</v>
      </c>
      <c r="Y44" s="11"/>
      <c r="Z44" s="12"/>
      <c r="AA44" s="11"/>
      <c r="AB44" s="12"/>
      <c r="AC44" s="11"/>
      <c r="AD44" s="12"/>
      <c r="AE44" s="11"/>
      <c r="AF44" s="16"/>
      <c r="AG44" s="24">
        <f t="shared" si="0"/>
        <v>336</v>
      </c>
      <c r="AH44" s="25">
        <f t="shared" si="1"/>
        <v>14821.9</v>
      </c>
    </row>
    <row r="45" spans="1:34">
      <c r="A45" s="11">
        <v>38285</v>
      </c>
      <c r="B45" s="11" t="s">
        <v>28</v>
      </c>
      <c r="C45" s="11" t="s">
        <v>144</v>
      </c>
      <c r="D45" s="11" t="s">
        <v>145</v>
      </c>
      <c r="E45" s="11" t="s">
        <v>146</v>
      </c>
      <c r="F45" s="11" t="s">
        <v>147</v>
      </c>
      <c r="G45" s="11">
        <v>386</v>
      </c>
      <c r="H45" s="12">
        <v>15092.6</v>
      </c>
      <c r="I45" s="11">
        <v>12</v>
      </c>
      <c r="J45" s="12">
        <v>711.6</v>
      </c>
      <c r="K45" s="11">
        <v>27</v>
      </c>
      <c r="L45" s="12">
        <v>1601.1</v>
      </c>
      <c r="M45" s="11">
        <v>2</v>
      </c>
      <c r="N45" s="12">
        <v>173.8</v>
      </c>
      <c r="O45" s="11">
        <v>1</v>
      </c>
      <c r="P45" s="12">
        <v>196</v>
      </c>
      <c r="Q45" s="11"/>
      <c r="R45" s="12"/>
      <c r="S45" s="11">
        <v>29</v>
      </c>
      <c r="T45" s="12">
        <v>1957.5</v>
      </c>
      <c r="U45" s="11">
        <v>1</v>
      </c>
      <c r="V45" s="12">
        <v>85.6</v>
      </c>
      <c r="W45" s="11">
        <v>2</v>
      </c>
      <c r="X45" s="12">
        <v>171.2</v>
      </c>
      <c r="Y45" s="11"/>
      <c r="Z45" s="12"/>
      <c r="AA45" s="11"/>
      <c r="AB45" s="12"/>
      <c r="AC45" s="11"/>
      <c r="AD45" s="12"/>
      <c r="AE45" s="11"/>
      <c r="AF45" s="16"/>
      <c r="AG45" s="24">
        <f t="shared" si="0"/>
        <v>460</v>
      </c>
      <c r="AH45" s="25">
        <f t="shared" si="1"/>
        <v>19989.399999999998</v>
      </c>
    </row>
    <row r="46" spans="1:34">
      <c r="A46" s="11">
        <v>42884</v>
      </c>
      <c r="B46" s="11" t="s">
        <v>148</v>
      </c>
      <c r="C46" s="11" t="s">
        <v>149</v>
      </c>
      <c r="D46" s="11" t="s">
        <v>150</v>
      </c>
      <c r="E46" s="11"/>
      <c r="F46" s="11" t="s">
        <v>151</v>
      </c>
      <c r="G46" s="11">
        <v>40</v>
      </c>
      <c r="H46" s="12">
        <v>1564</v>
      </c>
      <c r="I46" s="11">
        <v>1</v>
      </c>
      <c r="J46" s="12">
        <v>59.3</v>
      </c>
      <c r="K46" s="11">
        <v>8</v>
      </c>
      <c r="L46" s="12">
        <v>474.4</v>
      </c>
      <c r="M46" s="11"/>
      <c r="N46" s="12"/>
      <c r="O46" s="11"/>
      <c r="P46" s="12"/>
      <c r="Q46" s="11"/>
      <c r="R46" s="12"/>
      <c r="S46" s="11">
        <v>7</v>
      </c>
      <c r="T46" s="12">
        <v>472.5</v>
      </c>
      <c r="U46" s="11"/>
      <c r="V46" s="12"/>
      <c r="W46" s="11">
        <v>3</v>
      </c>
      <c r="X46" s="12">
        <v>256.8</v>
      </c>
      <c r="Y46" s="11"/>
      <c r="Z46" s="12"/>
      <c r="AA46" s="11"/>
      <c r="AB46" s="12"/>
      <c r="AC46" s="11"/>
      <c r="AD46" s="12"/>
      <c r="AE46" s="11"/>
      <c r="AF46" s="16"/>
      <c r="AG46" s="24">
        <f t="shared" si="0"/>
        <v>59</v>
      </c>
      <c r="AH46" s="25">
        <f t="shared" si="1"/>
        <v>2827</v>
      </c>
    </row>
    <row r="47" spans="1:34">
      <c r="A47" s="11">
        <v>42931</v>
      </c>
      <c r="B47" s="11" t="s">
        <v>28</v>
      </c>
      <c r="C47" s="11" t="s">
        <v>152</v>
      </c>
      <c r="D47" s="11" t="s">
        <v>153</v>
      </c>
      <c r="E47" s="11" t="s">
        <v>154</v>
      </c>
      <c r="F47" s="11" t="s">
        <v>155</v>
      </c>
      <c r="G47" s="11">
        <v>223</v>
      </c>
      <c r="H47" s="12">
        <v>8719.2999999999993</v>
      </c>
      <c r="I47" s="11">
        <v>5</v>
      </c>
      <c r="J47" s="12">
        <v>296.5</v>
      </c>
      <c r="K47" s="11">
        <v>24</v>
      </c>
      <c r="L47" s="12">
        <v>1423.2</v>
      </c>
      <c r="M47" s="11"/>
      <c r="N47" s="12"/>
      <c r="O47" s="11"/>
      <c r="P47" s="12"/>
      <c r="Q47" s="11"/>
      <c r="R47" s="12"/>
      <c r="S47" s="11">
        <v>35</v>
      </c>
      <c r="T47" s="12">
        <v>2362.5</v>
      </c>
      <c r="U47" s="11">
        <v>2</v>
      </c>
      <c r="V47" s="12">
        <v>171.2</v>
      </c>
      <c r="W47" s="11">
        <v>3</v>
      </c>
      <c r="X47" s="12">
        <v>256.8</v>
      </c>
      <c r="Y47" s="11">
        <v>1</v>
      </c>
      <c r="Z47" s="12">
        <v>111.2</v>
      </c>
      <c r="AA47" s="11"/>
      <c r="AB47" s="12"/>
      <c r="AC47" s="11"/>
      <c r="AD47" s="12"/>
      <c r="AE47" s="11"/>
      <c r="AF47" s="16"/>
      <c r="AG47" s="24">
        <f t="shared" si="0"/>
        <v>293</v>
      </c>
      <c r="AH47" s="25">
        <f t="shared" si="1"/>
        <v>13340.7</v>
      </c>
    </row>
    <row r="48" spans="1:34">
      <c r="A48" s="11">
        <v>43076</v>
      </c>
      <c r="B48" s="11" t="s">
        <v>28</v>
      </c>
      <c r="C48" s="11" t="s">
        <v>156</v>
      </c>
      <c r="D48" s="11" t="s">
        <v>157</v>
      </c>
      <c r="E48" s="11" t="s">
        <v>158</v>
      </c>
      <c r="F48" s="11" t="s">
        <v>159</v>
      </c>
      <c r="G48" s="11">
        <v>440</v>
      </c>
      <c r="H48" s="12">
        <v>17204</v>
      </c>
      <c r="I48" s="11">
        <v>16</v>
      </c>
      <c r="J48" s="12">
        <v>948.8</v>
      </c>
      <c r="K48" s="11">
        <v>44</v>
      </c>
      <c r="L48" s="12">
        <v>2609.1999999999998</v>
      </c>
      <c r="M48" s="11">
        <v>3</v>
      </c>
      <c r="N48" s="12">
        <v>260.7</v>
      </c>
      <c r="O48" s="11"/>
      <c r="P48" s="12"/>
      <c r="Q48" s="11">
        <v>2</v>
      </c>
      <c r="R48" s="12">
        <v>392</v>
      </c>
      <c r="S48" s="11">
        <v>40</v>
      </c>
      <c r="T48" s="12">
        <v>2700</v>
      </c>
      <c r="U48" s="11">
        <v>1</v>
      </c>
      <c r="V48" s="12">
        <v>85.6</v>
      </c>
      <c r="W48" s="11">
        <v>4</v>
      </c>
      <c r="X48" s="12">
        <v>342.4</v>
      </c>
      <c r="Y48" s="11"/>
      <c r="Z48" s="12"/>
      <c r="AA48" s="11"/>
      <c r="AB48" s="12"/>
      <c r="AC48" s="11"/>
      <c r="AD48" s="12"/>
      <c r="AE48" s="11"/>
      <c r="AF48" s="16"/>
      <c r="AG48" s="24">
        <f t="shared" si="0"/>
        <v>550</v>
      </c>
      <c r="AH48" s="25">
        <f t="shared" si="1"/>
        <v>24542.7</v>
      </c>
    </row>
    <row r="49" spans="1:34">
      <c r="A49" s="11">
        <v>46668</v>
      </c>
      <c r="B49" s="11" t="s">
        <v>28</v>
      </c>
      <c r="C49" s="11" t="s">
        <v>160</v>
      </c>
      <c r="D49" s="11" t="s">
        <v>108</v>
      </c>
      <c r="E49" s="11" t="s">
        <v>109</v>
      </c>
      <c r="F49" s="11" t="s">
        <v>110</v>
      </c>
      <c r="G49" s="11">
        <v>10</v>
      </c>
      <c r="H49" s="12">
        <v>391</v>
      </c>
      <c r="I49" s="11">
        <v>1</v>
      </c>
      <c r="J49" s="12">
        <v>59.3</v>
      </c>
      <c r="K49" s="11">
        <v>2</v>
      </c>
      <c r="L49" s="12">
        <v>118.6</v>
      </c>
      <c r="M49" s="11"/>
      <c r="N49" s="12"/>
      <c r="O49" s="11"/>
      <c r="P49" s="12"/>
      <c r="Q49" s="11"/>
      <c r="R49" s="12"/>
      <c r="S49" s="11">
        <v>3</v>
      </c>
      <c r="T49" s="12">
        <v>202.5</v>
      </c>
      <c r="U49" s="11"/>
      <c r="V49" s="12"/>
      <c r="W49" s="11"/>
      <c r="X49" s="12"/>
      <c r="Y49" s="11"/>
      <c r="Z49" s="12"/>
      <c r="AA49" s="11"/>
      <c r="AB49" s="12"/>
      <c r="AC49" s="11"/>
      <c r="AD49" s="12"/>
      <c r="AE49" s="11"/>
      <c r="AF49" s="16"/>
      <c r="AG49" s="24">
        <f t="shared" si="0"/>
        <v>16</v>
      </c>
      <c r="AH49" s="25">
        <f t="shared" si="1"/>
        <v>771.4</v>
      </c>
    </row>
    <row r="50" spans="1:34">
      <c r="A50" s="11">
        <v>46723</v>
      </c>
      <c r="B50" s="11" t="s">
        <v>161</v>
      </c>
      <c r="C50" s="11" t="s">
        <v>162</v>
      </c>
      <c r="D50" s="11" t="s">
        <v>108</v>
      </c>
      <c r="E50" s="11" t="s">
        <v>109</v>
      </c>
      <c r="F50" s="11" t="s">
        <v>110</v>
      </c>
      <c r="G50" s="11">
        <v>17</v>
      </c>
      <c r="H50" s="12">
        <v>664.7</v>
      </c>
      <c r="I50" s="11">
        <v>3</v>
      </c>
      <c r="J50" s="12">
        <v>177.9</v>
      </c>
      <c r="K50" s="11">
        <v>4</v>
      </c>
      <c r="L50" s="12">
        <v>237.2</v>
      </c>
      <c r="M50" s="11"/>
      <c r="N50" s="12"/>
      <c r="O50" s="11"/>
      <c r="P50" s="12"/>
      <c r="Q50" s="11"/>
      <c r="R50" s="12"/>
      <c r="S50" s="11">
        <v>3</v>
      </c>
      <c r="T50" s="12">
        <v>202.5</v>
      </c>
      <c r="U50" s="11"/>
      <c r="V50" s="12"/>
      <c r="W50" s="11">
        <v>1</v>
      </c>
      <c r="X50" s="12">
        <v>85.6</v>
      </c>
      <c r="Y50" s="11"/>
      <c r="Z50" s="12"/>
      <c r="AA50" s="11"/>
      <c r="AB50" s="12"/>
      <c r="AC50" s="11"/>
      <c r="AD50" s="12"/>
      <c r="AE50" s="11"/>
      <c r="AF50" s="16"/>
      <c r="AG50" s="24">
        <f t="shared" si="0"/>
        <v>28</v>
      </c>
      <c r="AH50" s="25">
        <f t="shared" si="1"/>
        <v>1367.8999999999999</v>
      </c>
    </row>
    <row r="51" spans="1:34">
      <c r="A51" s="11">
        <v>46781</v>
      </c>
      <c r="B51" s="11" t="s">
        <v>28</v>
      </c>
      <c r="C51" s="11" t="s">
        <v>163</v>
      </c>
      <c r="D51" s="11" t="s">
        <v>108</v>
      </c>
      <c r="E51" s="11" t="s">
        <v>109</v>
      </c>
      <c r="F51" s="11" t="s">
        <v>110</v>
      </c>
      <c r="G51" s="11">
        <v>2</v>
      </c>
      <c r="H51" s="12">
        <v>78.2</v>
      </c>
      <c r="I51" s="11"/>
      <c r="J51" s="12"/>
      <c r="K51" s="11">
        <v>2</v>
      </c>
      <c r="L51" s="12">
        <v>118.6</v>
      </c>
      <c r="M51" s="11">
        <v>1</v>
      </c>
      <c r="N51" s="12">
        <v>86.9</v>
      </c>
      <c r="O51" s="11"/>
      <c r="P51" s="12"/>
      <c r="Q51" s="11"/>
      <c r="R51" s="12"/>
      <c r="S51" s="11">
        <v>1</v>
      </c>
      <c r="T51" s="12">
        <v>67.5</v>
      </c>
      <c r="U51" s="11"/>
      <c r="V51" s="12"/>
      <c r="W51" s="11"/>
      <c r="X51" s="12"/>
      <c r="Y51" s="11"/>
      <c r="Z51" s="12"/>
      <c r="AA51" s="11"/>
      <c r="AB51" s="12"/>
      <c r="AC51" s="11"/>
      <c r="AD51" s="12"/>
      <c r="AE51" s="11"/>
      <c r="AF51" s="16"/>
      <c r="AG51" s="24">
        <f t="shared" si="0"/>
        <v>6</v>
      </c>
      <c r="AH51" s="25">
        <f t="shared" si="1"/>
        <v>351.20000000000005</v>
      </c>
    </row>
    <row r="52" spans="1:34">
      <c r="A52" s="11">
        <v>46799</v>
      </c>
      <c r="B52" s="11" t="s">
        <v>161</v>
      </c>
      <c r="C52" s="11" t="s">
        <v>164</v>
      </c>
      <c r="D52" s="11" t="s">
        <v>108</v>
      </c>
      <c r="E52" s="11" t="s">
        <v>109</v>
      </c>
      <c r="F52" s="11" t="s">
        <v>110</v>
      </c>
      <c r="G52" s="11">
        <v>18</v>
      </c>
      <c r="H52" s="12">
        <v>703.8</v>
      </c>
      <c r="I52" s="11">
        <v>2</v>
      </c>
      <c r="J52" s="12">
        <v>118.6</v>
      </c>
      <c r="K52" s="11">
        <v>4</v>
      </c>
      <c r="L52" s="12">
        <v>237.2</v>
      </c>
      <c r="M52" s="11"/>
      <c r="N52" s="12"/>
      <c r="O52" s="11"/>
      <c r="P52" s="12"/>
      <c r="Q52" s="11"/>
      <c r="R52" s="12"/>
      <c r="S52" s="11">
        <v>8</v>
      </c>
      <c r="T52" s="12">
        <v>540</v>
      </c>
      <c r="U52" s="11"/>
      <c r="V52" s="12"/>
      <c r="W52" s="11">
        <v>2</v>
      </c>
      <c r="X52" s="12">
        <v>171.2</v>
      </c>
      <c r="Y52" s="11"/>
      <c r="Z52" s="12"/>
      <c r="AA52" s="11"/>
      <c r="AB52" s="12"/>
      <c r="AC52" s="11"/>
      <c r="AD52" s="12"/>
      <c r="AE52" s="11"/>
      <c r="AF52" s="16"/>
      <c r="AG52" s="24">
        <f t="shared" si="0"/>
        <v>34</v>
      </c>
      <c r="AH52" s="26">
        <f t="shared" si="1"/>
        <v>1770.8</v>
      </c>
    </row>
    <row r="53" spans="1:34" ht="15.75" thickBot="1">
      <c r="A53" s="13">
        <v>47135</v>
      </c>
      <c r="B53" s="13" t="s">
        <v>165</v>
      </c>
      <c r="C53" s="13" t="s">
        <v>166</v>
      </c>
      <c r="D53" s="13" t="s">
        <v>108</v>
      </c>
      <c r="E53" s="13" t="s">
        <v>109</v>
      </c>
      <c r="F53" s="13" t="s">
        <v>110</v>
      </c>
      <c r="G53" s="13">
        <v>74</v>
      </c>
      <c r="H53" s="14">
        <v>2893.4</v>
      </c>
      <c r="I53" s="13">
        <v>8</v>
      </c>
      <c r="J53" s="14">
        <v>474.4</v>
      </c>
      <c r="K53" s="13">
        <v>21</v>
      </c>
      <c r="L53" s="14">
        <v>1245.3</v>
      </c>
      <c r="M53" s="13"/>
      <c r="N53" s="14"/>
      <c r="O53" s="13"/>
      <c r="P53" s="14"/>
      <c r="Q53" s="13"/>
      <c r="R53" s="14"/>
      <c r="S53" s="13">
        <v>31</v>
      </c>
      <c r="T53" s="14">
        <v>2092.5</v>
      </c>
      <c r="U53" s="13">
        <v>2</v>
      </c>
      <c r="V53" s="14">
        <v>171.2</v>
      </c>
      <c r="W53" s="13">
        <v>11</v>
      </c>
      <c r="X53" s="14">
        <v>941.6</v>
      </c>
      <c r="Y53" s="13"/>
      <c r="Z53" s="14"/>
      <c r="AA53" s="13"/>
      <c r="AB53" s="14"/>
      <c r="AC53" s="13"/>
      <c r="AD53" s="14"/>
      <c r="AE53" s="13"/>
      <c r="AF53" s="17"/>
      <c r="AG53" s="27">
        <f t="shared" si="0"/>
        <v>147</v>
      </c>
      <c r="AH53" s="28">
        <f t="shared" si="1"/>
        <v>7818.4000000000005</v>
      </c>
    </row>
    <row r="54" spans="1:34" ht="15.75" thickBot="1">
      <c r="A54" s="18" t="s">
        <v>167</v>
      </c>
      <c r="B54" s="18"/>
      <c r="C54" s="18"/>
      <c r="D54" s="18"/>
      <c r="E54" s="18"/>
      <c r="F54" s="18"/>
      <c r="G54" s="19">
        <f>SUM(G8:G53)</f>
        <v>17610</v>
      </c>
      <c r="H54" s="19">
        <f t="shared" ref="H54:AH54" si="2">SUM(H8:H53)</f>
        <v>688520.10000000009</v>
      </c>
      <c r="I54" s="19">
        <f t="shared" si="2"/>
        <v>819</v>
      </c>
      <c r="J54" s="19">
        <f t="shared" si="2"/>
        <v>48566.700000000012</v>
      </c>
      <c r="K54" s="19">
        <f t="shared" si="2"/>
        <v>2104</v>
      </c>
      <c r="L54" s="19">
        <f t="shared" si="2"/>
        <v>124767.20000000001</v>
      </c>
      <c r="M54" s="19">
        <f t="shared" si="2"/>
        <v>125</v>
      </c>
      <c r="N54" s="19">
        <f t="shared" si="2"/>
        <v>10862.499999999998</v>
      </c>
      <c r="O54" s="19">
        <f t="shared" si="2"/>
        <v>31</v>
      </c>
      <c r="P54" s="19">
        <f t="shared" si="2"/>
        <v>6076</v>
      </c>
      <c r="Q54" s="19">
        <f t="shared" si="2"/>
        <v>46</v>
      </c>
      <c r="R54" s="19">
        <f t="shared" si="2"/>
        <v>9016</v>
      </c>
      <c r="S54" s="19">
        <f t="shared" si="2"/>
        <v>2133</v>
      </c>
      <c r="T54" s="19">
        <f t="shared" si="2"/>
        <v>143964.59999999998</v>
      </c>
      <c r="U54" s="19">
        <f t="shared" si="2"/>
        <v>80</v>
      </c>
      <c r="V54" s="19">
        <f t="shared" si="2"/>
        <v>6848.0000000000018</v>
      </c>
      <c r="W54" s="19">
        <f t="shared" si="2"/>
        <v>323</v>
      </c>
      <c r="X54" s="19">
        <f t="shared" si="2"/>
        <v>27648.799999999999</v>
      </c>
      <c r="Y54" s="19">
        <f t="shared" si="2"/>
        <v>11</v>
      </c>
      <c r="Z54" s="19">
        <f t="shared" si="2"/>
        <v>1223.2000000000003</v>
      </c>
      <c r="AA54" s="19">
        <f t="shared" si="2"/>
        <v>0</v>
      </c>
      <c r="AB54" s="19">
        <f t="shared" si="2"/>
        <v>0</v>
      </c>
      <c r="AC54" s="19">
        <f t="shared" si="2"/>
        <v>3</v>
      </c>
      <c r="AD54" s="19">
        <f t="shared" si="2"/>
        <v>646.5</v>
      </c>
      <c r="AE54" s="19">
        <f t="shared" si="2"/>
        <v>3</v>
      </c>
      <c r="AF54" s="20">
        <f t="shared" si="2"/>
        <v>646.5</v>
      </c>
      <c r="AG54" s="21">
        <f t="shared" si="2"/>
        <v>23288</v>
      </c>
      <c r="AH54" s="19">
        <f t="shared" si="2"/>
        <v>1068786.0999999999</v>
      </c>
    </row>
  </sheetData>
  <mergeCells count="14">
    <mergeCell ref="Q6:R6"/>
    <mergeCell ref="G6:H6"/>
    <mergeCell ref="I6:J6"/>
    <mergeCell ref="K6:L6"/>
    <mergeCell ref="M6:N6"/>
    <mergeCell ref="O6:P6"/>
    <mergeCell ref="AE6:AF6"/>
    <mergeCell ref="AG6:AH6"/>
    <mergeCell ref="S6:T6"/>
    <mergeCell ref="U6:V6"/>
    <mergeCell ref="W6:X6"/>
    <mergeCell ref="Y6:Z6"/>
    <mergeCell ref="AA6:AB6"/>
    <mergeCell ref="AC6:A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50"/>
  <sheetViews>
    <sheetView showGridLines="0" tabSelected="1" topLeftCell="Y1" workbookViewId="0">
      <selection activeCell="AR20" sqref="AR20"/>
    </sheetView>
  </sheetViews>
  <sheetFormatPr defaultRowHeight="15"/>
  <cols>
    <col min="1" max="1" width="10.28515625" customWidth="1"/>
    <col min="2" max="2" width="30.5703125" bestFit="1" customWidth="1"/>
    <col min="3" max="3" width="36.28515625" bestFit="1" customWidth="1"/>
    <col min="4" max="4" width="30" bestFit="1" customWidth="1"/>
    <col min="5" max="5" width="23.42578125" bestFit="1" customWidth="1"/>
    <col min="49" max="49" width="10" bestFit="1" customWidth="1"/>
    <col min="50" max="50" width="17" bestFit="1" customWidth="1"/>
  </cols>
  <sheetData>
    <row r="1" spans="1:50">
      <c r="A1" s="1" t="s">
        <v>1</v>
      </c>
    </row>
    <row r="2" spans="1:50">
      <c r="A2" s="2"/>
    </row>
    <row r="3" spans="1:50">
      <c r="A3" s="2" t="s">
        <v>0</v>
      </c>
    </row>
    <row r="4" spans="1:50">
      <c r="A4" s="2" t="s">
        <v>4</v>
      </c>
    </row>
    <row r="6" spans="1:50">
      <c r="A6" s="29"/>
      <c r="B6" s="3"/>
      <c r="C6" s="3"/>
      <c r="D6" s="3"/>
      <c r="E6" s="3"/>
      <c r="F6" s="3"/>
      <c r="G6" s="50" t="s">
        <v>168</v>
      </c>
      <c r="H6" s="52"/>
      <c r="I6" s="50" t="s">
        <v>169</v>
      </c>
      <c r="J6" s="52"/>
      <c r="K6" s="50" t="s">
        <v>170</v>
      </c>
      <c r="L6" s="52"/>
      <c r="M6" s="50" t="s">
        <v>171</v>
      </c>
      <c r="N6" s="52"/>
      <c r="O6" s="50" t="s">
        <v>172</v>
      </c>
      <c r="P6" s="52"/>
      <c r="Q6" s="50" t="s">
        <v>173</v>
      </c>
      <c r="R6" s="52"/>
      <c r="S6" s="50" t="s">
        <v>174</v>
      </c>
      <c r="T6" s="52"/>
      <c r="U6" s="50" t="s">
        <v>175</v>
      </c>
      <c r="V6" s="52"/>
      <c r="W6" s="50" t="s">
        <v>176</v>
      </c>
      <c r="X6" s="52"/>
      <c r="Y6" s="50" t="s">
        <v>177</v>
      </c>
      <c r="Z6" s="52"/>
      <c r="AA6" s="50" t="s">
        <v>178</v>
      </c>
      <c r="AB6" s="52"/>
      <c r="AC6" s="50" t="s">
        <v>179</v>
      </c>
      <c r="AD6" s="52"/>
      <c r="AE6" s="50" t="s">
        <v>180</v>
      </c>
      <c r="AF6" s="52"/>
      <c r="AG6" s="50" t="s">
        <v>181</v>
      </c>
      <c r="AH6" s="52"/>
      <c r="AI6" s="50" t="s">
        <v>182</v>
      </c>
      <c r="AJ6" s="52"/>
      <c r="AK6" s="50" t="s">
        <v>183</v>
      </c>
      <c r="AL6" s="52"/>
      <c r="AM6" s="50" t="s">
        <v>184</v>
      </c>
      <c r="AN6" s="52"/>
      <c r="AO6" s="50" t="s">
        <v>185</v>
      </c>
      <c r="AP6" s="52"/>
      <c r="AQ6" s="50" t="s">
        <v>186</v>
      </c>
      <c r="AR6" s="52"/>
      <c r="AS6" s="50" t="s">
        <v>187</v>
      </c>
      <c r="AT6" s="52"/>
      <c r="AU6" s="50" t="s">
        <v>188</v>
      </c>
      <c r="AV6" s="53"/>
      <c r="AW6" s="48" t="s">
        <v>18</v>
      </c>
      <c r="AX6" s="49"/>
    </row>
    <row r="7" spans="1:50" ht="39">
      <c r="A7" s="30" t="s">
        <v>189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6" t="s">
        <v>25</v>
      </c>
      <c r="I7" s="5" t="s">
        <v>24</v>
      </c>
      <c r="J7" s="6" t="s">
        <v>25</v>
      </c>
      <c r="K7" s="5" t="s">
        <v>24</v>
      </c>
      <c r="L7" s="6" t="s">
        <v>25</v>
      </c>
      <c r="M7" s="5" t="s">
        <v>24</v>
      </c>
      <c r="N7" s="6" t="s">
        <v>25</v>
      </c>
      <c r="O7" s="5" t="s">
        <v>24</v>
      </c>
      <c r="P7" s="6" t="s">
        <v>25</v>
      </c>
      <c r="Q7" s="5" t="s">
        <v>24</v>
      </c>
      <c r="R7" s="6" t="s">
        <v>25</v>
      </c>
      <c r="S7" s="5" t="s">
        <v>24</v>
      </c>
      <c r="T7" s="6" t="s">
        <v>25</v>
      </c>
      <c r="U7" s="5" t="s">
        <v>24</v>
      </c>
      <c r="V7" s="6" t="s">
        <v>25</v>
      </c>
      <c r="W7" s="5" t="s">
        <v>24</v>
      </c>
      <c r="X7" s="6" t="s">
        <v>25</v>
      </c>
      <c r="Y7" s="5" t="s">
        <v>24</v>
      </c>
      <c r="Z7" s="6" t="s">
        <v>25</v>
      </c>
      <c r="AA7" s="5" t="s">
        <v>24</v>
      </c>
      <c r="AB7" s="6" t="s">
        <v>25</v>
      </c>
      <c r="AC7" s="5" t="s">
        <v>24</v>
      </c>
      <c r="AD7" s="6" t="s">
        <v>25</v>
      </c>
      <c r="AE7" s="5" t="s">
        <v>24</v>
      </c>
      <c r="AF7" s="6" t="s">
        <v>25</v>
      </c>
      <c r="AG7" s="5" t="s">
        <v>24</v>
      </c>
      <c r="AH7" s="6" t="s">
        <v>25</v>
      </c>
      <c r="AI7" s="5" t="s">
        <v>24</v>
      </c>
      <c r="AJ7" s="6" t="s">
        <v>25</v>
      </c>
      <c r="AK7" s="5" t="s">
        <v>24</v>
      </c>
      <c r="AL7" s="6" t="s">
        <v>25</v>
      </c>
      <c r="AM7" s="5" t="s">
        <v>24</v>
      </c>
      <c r="AN7" s="6" t="s">
        <v>25</v>
      </c>
      <c r="AO7" s="5" t="s">
        <v>24</v>
      </c>
      <c r="AP7" s="6" t="s">
        <v>25</v>
      </c>
      <c r="AQ7" s="5" t="s">
        <v>24</v>
      </c>
      <c r="AR7" s="6" t="s">
        <v>25</v>
      </c>
      <c r="AS7" s="5" t="s">
        <v>24</v>
      </c>
      <c r="AT7" s="6" t="s">
        <v>25</v>
      </c>
      <c r="AU7" s="5" t="s">
        <v>24</v>
      </c>
      <c r="AV7" s="7" t="s">
        <v>25</v>
      </c>
      <c r="AW7" s="33" t="s">
        <v>26</v>
      </c>
      <c r="AX7" s="6" t="s">
        <v>27</v>
      </c>
    </row>
    <row r="8" spans="1:50">
      <c r="A8" s="34">
        <v>10655</v>
      </c>
      <c r="B8" s="34" t="s">
        <v>28</v>
      </c>
      <c r="C8" s="34" t="s">
        <v>29</v>
      </c>
      <c r="D8" s="34" t="s">
        <v>30</v>
      </c>
      <c r="E8" s="34"/>
      <c r="F8" s="34" t="s">
        <v>31</v>
      </c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5"/>
      <c r="W8" s="34"/>
      <c r="X8" s="35"/>
      <c r="Y8" s="34"/>
      <c r="Z8" s="35"/>
      <c r="AA8" s="34">
        <v>2</v>
      </c>
      <c r="AB8" s="35">
        <v>48.6</v>
      </c>
      <c r="AC8" s="34"/>
      <c r="AD8" s="35"/>
      <c r="AE8" s="34"/>
      <c r="AF8" s="35"/>
      <c r="AG8" s="34"/>
      <c r="AH8" s="35"/>
      <c r="AI8" s="34"/>
      <c r="AJ8" s="35"/>
      <c r="AK8" s="34"/>
      <c r="AL8" s="35"/>
      <c r="AM8" s="34"/>
      <c r="AN8" s="35"/>
      <c r="AO8" s="34"/>
      <c r="AP8" s="35"/>
      <c r="AQ8" s="34"/>
      <c r="AR8" s="35"/>
      <c r="AS8" s="34"/>
      <c r="AT8" s="35"/>
      <c r="AU8" s="34"/>
      <c r="AV8" s="36"/>
      <c r="AW8" s="47">
        <f>SUM(G8+I8+K8+M8+O8+Q8+S8+U8+W8+Y8+AA8+AC8+AE8+AG8+AI8+AK8+AM8+AO8+AQ8+AS8+AU8)</f>
        <v>2</v>
      </c>
      <c r="AX8" s="25">
        <f>SUM(H8+J8+L8+N8+P8+R8+T8+V8+X8+Z8+AB8+AD8+AF8+AH8+AJ8+AL8+AN8+AP8+AR8+AV8)</f>
        <v>48.6</v>
      </c>
    </row>
    <row r="9" spans="1:50">
      <c r="A9" s="11">
        <v>10859</v>
      </c>
      <c r="B9" s="11" t="s">
        <v>28</v>
      </c>
      <c r="C9" s="11" t="s">
        <v>32</v>
      </c>
      <c r="D9" s="11" t="s">
        <v>33</v>
      </c>
      <c r="E9" s="11"/>
      <c r="F9" s="11" t="s">
        <v>34</v>
      </c>
      <c r="G9" s="11"/>
      <c r="H9" s="12"/>
      <c r="I9" s="11"/>
      <c r="J9" s="12"/>
      <c r="K9" s="11"/>
      <c r="L9" s="12"/>
      <c r="M9" s="11"/>
      <c r="N9" s="12"/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11">
        <v>15</v>
      </c>
      <c r="AB9" s="12">
        <v>364.5</v>
      </c>
      <c r="AC9" s="11">
        <v>3</v>
      </c>
      <c r="AD9" s="12">
        <v>133.5</v>
      </c>
      <c r="AE9" s="11"/>
      <c r="AF9" s="12"/>
      <c r="AG9" s="11"/>
      <c r="AH9" s="12"/>
      <c r="AI9" s="11"/>
      <c r="AJ9" s="12"/>
      <c r="AK9" s="11"/>
      <c r="AL9" s="12"/>
      <c r="AM9" s="11"/>
      <c r="AN9" s="12"/>
      <c r="AO9" s="11"/>
      <c r="AP9" s="12"/>
      <c r="AQ9" s="11"/>
      <c r="AR9" s="12"/>
      <c r="AS9" s="11"/>
      <c r="AT9" s="12"/>
      <c r="AU9" s="11"/>
      <c r="AV9" s="37"/>
      <c r="AW9" s="47">
        <f t="shared" ref="AW9:AW49" si="0">SUM(G9+I9+K9+M9+O9+Q9+S9+U9+W9+Y9+AA9+AC9+AE9+AG9+AI9+AK9+AM9+AO9+AQ9+AS9+AU9)</f>
        <v>18</v>
      </c>
      <c r="AX9" s="25">
        <f t="shared" ref="AX9:AX49" si="1">SUM(H9+J9+L9+N9+P9+R9+T9+V9+X9+Z9+AB9+AD9+AF9+AH9+AJ9+AL9+AN9+AP9+AR9+AV9)</f>
        <v>498</v>
      </c>
    </row>
    <row r="10" spans="1:50">
      <c r="A10" s="11">
        <v>11465</v>
      </c>
      <c r="B10" s="11" t="s">
        <v>28</v>
      </c>
      <c r="C10" s="11" t="s">
        <v>35</v>
      </c>
      <c r="D10" s="11" t="s">
        <v>36</v>
      </c>
      <c r="E10" s="11" t="s">
        <v>37</v>
      </c>
      <c r="F10" s="11" t="s">
        <v>38</v>
      </c>
      <c r="G10" s="11"/>
      <c r="H10" s="12"/>
      <c r="I10" s="11"/>
      <c r="J10" s="12"/>
      <c r="K10" s="11">
        <v>1</v>
      </c>
      <c r="L10" s="12">
        <v>44.5</v>
      </c>
      <c r="M10" s="11"/>
      <c r="N10" s="12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  <c r="AA10" s="11">
        <v>63</v>
      </c>
      <c r="AB10" s="12">
        <v>1530.9</v>
      </c>
      <c r="AC10" s="11">
        <v>3</v>
      </c>
      <c r="AD10" s="12">
        <v>133.5</v>
      </c>
      <c r="AE10" s="11">
        <v>11</v>
      </c>
      <c r="AF10" s="12">
        <v>489.5</v>
      </c>
      <c r="AG10" s="11"/>
      <c r="AH10" s="12"/>
      <c r="AI10" s="11"/>
      <c r="AJ10" s="12"/>
      <c r="AK10" s="11"/>
      <c r="AL10" s="12"/>
      <c r="AM10" s="11"/>
      <c r="AN10" s="12"/>
      <c r="AO10" s="11"/>
      <c r="AP10" s="12"/>
      <c r="AQ10" s="11"/>
      <c r="AR10" s="12"/>
      <c r="AS10" s="11"/>
      <c r="AT10" s="12"/>
      <c r="AU10" s="11"/>
      <c r="AV10" s="37"/>
      <c r="AW10" s="47">
        <f t="shared" si="0"/>
        <v>78</v>
      </c>
      <c r="AX10" s="25">
        <f t="shared" si="1"/>
        <v>2198.4</v>
      </c>
    </row>
    <row r="11" spans="1:50">
      <c r="A11" s="11">
        <v>11473</v>
      </c>
      <c r="B11" s="11" t="s">
        <v>28</v>
      </c>
      <c r="C11" s="11" t="s">
        <v>39</v>
      </c>
      <c r="D11" s="11" t="s">
        <v>40</v>
      </c>
      <c r="E11" s="11" t="s">
        <v>37</v>
      </c>
      <c r="F11" s="11" t="s">
        <v>41</v>
      </c>
      <c r="G11" s="11">
        <v>1</v>
      </c>
      <c r="H11" s="12">
        <v>24.3</v>
      </c>
      <c r="I11" s="11"/>
      <c r="J11" s="12"/>
      <c r="K11" s="11"/>
      <c r="L11" s="12"/>
      <c r="M11" s="11"/>
      <c r="N11" s="12"/>
      <c r="O11" s="11"/>
      <c r="P11" s="12"/>
      <c r="Q11" s="11"/>
      <c r="R11" s="12"/>
      <c r="S11" s="11"/>
      <c r="T11" s="12"/>
      <c r="U11" s="11"/>
      <c r="V11" s="12"/>
      <c r="W11" s="11"/>
      <c r="X11" s="12"/>
      <c r="Y11" s="11"/>
      <c r="Z11" s="12"/>
      <c r="AA11" s="11">
        <v>32</v>
      </c>
      <c r="AB11" s="12">
        <v>777.6</v>
      </c>
      <c r="AC11" s="11"/>
      <c r="AD11" s="12"/>
      <c r="AE11" s="11">
        <v>3</v>
      </c>
      <c r="AF11" s="12">
        <v>133.5</v>
      </c>
      <c r="AG11" s="11"/>
      <c r="AH11" s="12"/>
      <c r="AI11" s="11"/>
      <c r="AJ11" s="12"/>
      <c r="AK11" s="11"/>
      <c r="AL11" s="12"/>
      <c r="AM11" s="11"/>
      <c r="AN11" s="12"/>
      <c r="AO11" s="11"/>
      <c r="AP11" s="12"/>
      <c r="AQ11" s="11"/>
      <c r="AR11" s="12"/>
      <c r="AS11" s="11"/>
      <c r="AT11" s="12"/>
      <c r="AU11" s="11"/>
      <c r="AV11" s="37"/>
      <c r="AW11" s="47">
        <f t="shared" si="0"/>
        <v>36</v>
      </c>
      <c r="AX11" s="25">
        <f t="shared" si="1"/>
        <v>935.4</v>
      </c>
    </row>
    <row r="12" spans="1:50">
      <c r="A12" s="11">
        <v>16075</v>
      </c>
      <c r="B12" s="11" t="s">
        <v>28</v>
      </c>
      <c r="C12" s="11" t="s">
        <v>42</v>
      </c>
      <c r="D12" s="11" t="s">
        <v>43</v>
      </c>
      <c r="E12" s="11"/>
      <c r="F12" s="11" t="s">
        <v>44</v>
      </c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1"/>
      <c r="T12" s="12"/>
      <c r="U12" s="11"/>
      <c r="V12" s="12"/>
      <c r="W12" s="11"/>
      <c r="X12" s="12"/>
      <c r="Y12" s="11"/>
      <c r="Z12" s="12"/>
      <c r="AA12" s="11">
        <v>16</v>
      </c>
      <c r="AB12" s="12">
        <v>388.8</v>
      </c>
      <c r="AC12" s="11">
        <v>1</v>
      </c>
      <c r="AD12" s="12">
        <v>44.5</v>
      </c>
      <c r="AE12" s="11">
        <v>3</v>
      </c>
      <c r="AF12" s="12">
        <v>133.5</v>
      </c>
      <c r="AG12" s="11"/>
      <c r="AH12" s="12"/>
      <c r="AI12" s="11"/>
      <c r="AJ12" s="12"/>
      <c r="AK12" s="11"/>
      <c r="AL12" s="12"/>
      <c r="AM12" s="11">
        <v>1</v>
      </c>
      <c r="AN12" s="12">
        <v>26.35</v>
      </c>
      <c r="AO12" s="11"/>
      <c r="AP12" s="12"/>
      <c r="AQ12" s="11"/>
      <c r="AR12" s="12"/>
      <c r="AS12" s="11"/>
      <c r="AT12" s="12"/>
      <c r="AU12" s="11"/>
      <c r="AV12" s="37"/>
      <c r="AW12" s="47">
        <f t="shared" si="0"/>
        <v>21</v>
      </c>
      <c r="AX12" s="25">
        <f t="shared" si="1"/>
        <v>593.15</v>
      </c>
    </row>
    <row r="13" spans="1:50">
      <c r="A13" s="11">
        <v>18433</v>
      </c>
      <c r="B13" s="11" t="s">
        <v>28</v>
      </c>
      <c r="C13" s="11" t="s">
        <v>45</v>
      </c>
      <c r="D13" s="11" t="s">
        <v>46</v>
      </c>
      <c r="E13" s="11"/>
      <c r="F13" s="11" t="s">
        <v>47</v>
      </c>
      <c r="G13" s="11">
        <v>1</v>
      </c>
      <c r="H13" s="12">
        <v>24.3</v>
      </c>
      <c r="I13" s="11"/>
      <c r="J13" s="12"/>
      <c r="K13" s="11"/>
      <c r="L13" s="12"/>
      <c r="M13" s="11"/>
      <c r="N13" s="12"/>
      <c r="O13" s="11"/>
      <c r="P13" s="12"/>
      <c r="Q13" s="11"/>
      <c r="R13" s="12"/>
      <c r="S13" s="11"/>
      <c r="T13" s="12"/>
      <c r="U13" s="11"/>
      <c r="V13" s="12"/>
      <c r="W13" s="11"/>
      <c r="X13" s="12"/>
      <c r="Y13" s="11"/>
      <c r="Z13" s="12"/>
      <c r="AA13" s="11">
        <v>40</v>
      </c>
      <c r="AB13" s="12">
        <v>972</v>
      </c>
      <c r="AC13" s="11">
        <v>13</v>
      </c>
      <c r="AD13" s="12">
        <v>578.5</v>
      </c>
      <c r="AE13" s="11">
        <v>8</v>
      </c>
      <c r="AF13" s="12">
        <v>333.75</v>
      </c>
      <c r="AG13" s="11"/>
      <c r="AH13" s="12"/>
      <c r="AI13" s="11"/>
      <c r="AJ13" s="12"/>
      <c r="AK13" s="11"/>
      <c r="AL13" s="12"/>
      <c r="AM13" s="11"/>
      <c r="AN13" s="12"/>
      <c r="AO13" s="11">
        <v>1</v>
      </c>
      <c r="AP13" s="12">
        <v>70.8</v>
      </c>
      <c r="AQ13" s="11"/>
      <c r="AR13" s="12"/>
      <c r="AS13" s="11"/>
      <c r="AT13" s="12"/>
      <c r="AU13" s="11"/>
      <c r="AV13" s="37"/>
      <c r="AW13" s="47">
        <f t="shared" si="0"/>
        <v>63</v>
      </c>
      <c r="AX13" s="25">
        <f t="shared" si="1"/>
        <v>1979.35</v>
      </c>
    </row>
    <row r="14" spans="1:50">
      <c r="A14" s="11">
        <v>18792</v>
      </c>
      <c r="B14" s="11" t="s">
        <v>48</v>
      </c>
      <c r="C14" s="11" t="s">
        <v>49</v>
      </c>
      <c r="D14" s="11" t="s">
        <v>50</v>
      </c>
      <c r="E14" s="11" t="s">
        <v>51</v>
      </c>
      <c r="F14" s="11" t="s">
        <v>52</v>
      </c>
      <c r="G14" s="11"/>
      <c r="H14" s="12"/>
      <c r="I14" s="11"/>
      <c r="J14" s="12"/>
      <c r="K14" s="11"/>
      <c r="L14" s="12"/>
      <c r="M14" s="11"/>
      <c r="N14" s="12"/>
      <c r="O14" s="11"/>
      <c r="P14" s="12"/>
      <c r="Q14" s="11"/>
      <c r="R14" s="12"/>
      <c r="S14" s="11"/>
      <c r="T14" s="12"/>
      <c r="U14" s="11"/>
      <c r="V14" s="12"/>
      <c r="W14" s="11"/>
      <c r="X14" s="12"/>
      <c r="Y14" s="11"/>
      <c r="Z14" s="12"/>
      <c r="AA14" s="11">
        <v>84</v>
      </c>
      <c r="AB14" s="12">
        <v>2041.2</v>
      </c>
      <c r="AC14" s="11">
        <v>10</v>
      </c>
      <c r="AD14" s="12">
        <v>445</v>
      </c>
      <c r="AE14" s="11">
        <v>28</v>
      </c>
      <c r="AF14" s="12">
        <v>1245.5999999999999</v>
      </c>
      <c r="AG14" s="11"/>
      <c r="AH14" s="12"/>
      <c r="AI14" s="11"/>
      <c r="AJ14" s="12"/>
      <c r="AK14" s="11"/>
      <c r="AL14" s="12"/>
      <c r="AM14" s="11"/>
      <c r="AN14" s="12"/>
      <c r="AO14" s="11"/>
      <c r="AP14" s="12"/>
      <c r="AQ14" s="11"/>
      <c r="AR14" s="12"/>
      <c r="AS14" s="11"/>
      <c r="AT14" s="12"/>
      <c r="AU14" s="11"/>
      <c r="AV14" s="37"/>
      <c r="AW14" s="47">
        <f t="shared" si="0"/>
        <v>122</v>
      </c>
      <c r="AX14" s="25">
        <f t="shared" si="1"/>
        <v>3731.7999999999997</v>
      </c>
    </row>
    <row r="15" spans="1:50">
      <c r="A15" s="11">
        <v>19251</v>
      </c>
      <c r="B15" s="11" t="s">
        <v>28</v>
      </c>
      <c r="C15" s="11" t="s">
        <v>53</v>
      </c>
      <c r="D15" s="11" t="s">
        <v>54</v>
      </c>
      <c r="E15" s="11"/>
      <c r="F15" s="11" t="s">
        <v>55</v>
      </c>
      <c r="G15" s="11">
        <v>6</v>
      </c>
      <c r="H15" s="12">
        <v>145.80000000000001</v>
      </c>
      <c r="I15" s="11">
        <v>1</v>
      </c>
      <c r="J15" s="12">
        <v>44.5</v>
      </c>
      <c r="K15" s="11">
        <v>1</v>
      </c>
      <c r="L15" s="12">
        <v>44.5</v>
      </c>
      <c r="M15" s="11">
        <v>1</v>
      </c>
      <c r="N15" s="12">
        <v>72.099999999999994</v>
      </c>
      <c r="O15" s="11"/>
      <c r="P15" s="12"/>
      <c r="Q15" s="11"/>
      <c r="R15" s="12"/>
      <c r="S15" s="11"/>
      <c r="T15" s="12"/>
      <c r="U15" s="11"/>
      <c r="V15" s="12"/>
      <c r="W15" s="11"/>
      <c r="X15" s="12"/>
      <c r="Y15" s="11"/>
      <c r="Z15" s="12"/>
      <c r="AA15" s="11">
        <v>80</v>
      </c>
      <c r="AB15" s="12">
        <v>1944</v>
      </c>
      <c r="AC15" s="11">
        <v>16</v>
      </c>
      <c r="AD15" s="12">
        <v>712</v>
      </c>
      <c r="AE15" s="11">
        <v>20</v>
      </c>
      <c r="AF15" s="12">
        <v>890</v>
      </c>
      <c r="AG15" s="11"/>
      <c r="AH15" s="12"/>
      <c r="AI15" s="11"/>
      <c r="AJ15" s="12"/>
      <c r="AK15" s="11"/>
      <c r="AL15" s="12"/>
      <c r="AM15" s="11"/>
      <c r="AN15" s="12"/>
      <c r="AO15" s="11"/>
      <c r="AP15" s="12"/>
      <c r="AQ15" s="11"/>
      <c r="AR15" s="12"/>
      <c r="AS15" s="11"/>
      <c r="AT15" s="12"/>
      <c r="AU15" s="11"/>
      <c r="AV15" s="37"/>
      <c r="AW15" s="47">
        <f t="shared" si="0"/>
        <v>125</v>
      </c>
      <c r="AX15" s="25">
        <f t="shared" si="1"/>
        <v>3852.9</v>
      </c>
    </row>
    <row r="16" spans="1:50">
      <c r="A16" s="11">
        <v>19269</v>
      </c>
      <c r="B16" s="11" t="s">
        <v>28</v>
      </c>
      <c r="C16" s="11" t="s">
        <v>56</v>
      </c>
      <c r="D16" s="11" t="s">
        <v>57</v>
      </c>
      <c r="E16" s="11"/>
      <c r="F16" s="11" t="s">
        <v>58</v>
      </c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  <c r="S16" s="11"/>
      <c r="T16" s="12"/>
      <c r="U16" s="11"/>
      <c r="V16" s="12"/>
      <c r="W16" s="11"/>
      <c r="X16" s="12"/>
      <c r="Y16" s="11"/>
      <c r="Z16" s="12"/>
      <c r="AA16" s="11">
        <v>28</v>
      </c>
      <c r="AB16" s="12">
        <v>680.4</v>
      </c>
      <c r="AC16" s="11">
        <v>1</v>
      </c>
      <c r="AD16" s="12">
        <v>44.5</v>
      </c>
      <c r="AE16" s="11">
        <v>8</v>
      </c>
      <c r="AF16" s="12">
        <v>356</v>
      </c>
      <c r="AG16" s="11"/>
      <c r="AH16" s="12"/>
      <c r="AI16" s="11"/>
      <c r="AJ16" s="12"/>
      <c r="AK16" s="11"/>
      <c r="AL16" s="12"/>
      <c r="AM16" s="11"/>
      <c r="AN16" s="12"/>
      <c r="AO16" s="11"/>
      <c r="AP16" s="12"/>
      <c r="AQ16" s="11"/>
      <c r="AR16" s="12"/>
      <c r="AS16" s="11"/>
      <c r="AT16" s="12"/>
      <c r="AU16" s="11"/>
      <c r="AV16" s="37"/>
      <c r="AW16" s="47">
        <f t="shared" si="0"/>
        <v>37</v>
      </c>
      <c r="AX16" s="25">
        <f t="shared" si="1"/>
        <v>1080.9000000000001</v>
      </c>
    </row>
    <row r="17" spans="1:50">
      <c r="A17" s="11">
        <v>19277</v>
      </c>
      <c r="B17" s="11" t="s">
        <v>28</v>
      </c>
      <c r="C17" s="11" t="s">
        <v>59</v>
      </c>
      <c r="D17" s="11" t="s">
        <v>60</v>
      </c>
      <c r="E17" s="11" t="s">
        <v>61</v>
      </c>
      <c r="F17" s="11" t="s">
        <v>62</v>
      </c>
      <c r="G17" s="11"/>
      <c r="H17" s="12"/>
      <c r="I17" s="11"/>
      <c r="J17" s="12"/>
      <c r="K17" s="11">
        <v>1</v>
      </c>
      <c r="L17" s="12">
        <v>22.25</v>
      </c>
      <c r="M17" s="11"/>
      <c r="N17" s="12"/>
      <c r="O17" s="11"/>
      <c r="P17" s="12"/>
      <c r="Q17" s="11"/>
      <c r="R17" s="12"/>
      <c r="S17" s="11"/>
      <c r="T17" s="12"/>
      <c r="U17" s="11"/>
      <c r="V17" s="12"/>
      <c r="W17" s="11"/>
      <c r="X17" s="12"/>
      <c r="Y17" s="11"/>
      <c r="Z17" s="12"/>
      <c r="AA17" s="11">
        <v>99</v>
      </c>
      <c r="AB17" s="12">
        <v>2404.8000000000002</v>
      </c>
      <c r="AC17" s="11">
        <v>16</v>
      </c>
      <c r="AD17" s="12">
        <v>712</v>
      </c>
      <c r="AE17" s="11">
        <v>30</v>
      </c>
      <c r="AF17" s="12">
        <v>1312.75</v>
      </c>
      <c r="AG17" s="11">
        <v>1</v>
      </c>
      <c r="AH17" s="12">
        <v>72.099999999999994</v>
      </c>
      <c r="AI17" s="11"/>
      <c r="AJ17" s="12"/>
      <c r="AK17" s="11"/>
      <c r="AL17" s="12"/>
      <c r="AM17" s="11"/>
      <c r="AN17" s="12"/>
      <c r="AO17" s="11"/>
      <c r="AP17" s="12"/>
      <c r="AQ17" s="11"/>
      <c r="AR17" s="12"/>
      <c r="AS17" s="11"/>
      <c r="AT17" s="12"/>
      <c r="AU17" s="11"/>
      <c r="AV17" s="37"/>
      <c r="AW17" s="47">
        <f t="shared" si="0"/>
        <v>147</v>
      </c>
      <c r="AX17" s="25">
        <f t="shared" si="1"/>
        <v>4523.9000000000005</v>
      </c>
    </row>
    <row r="18" spans="1:50">
      <c r="A18" s="11">
        <v>19285</v>
      </c>
      <c r="B18" s="11" t="s">
        <v>28</v>
      </c>
      <c r="C18" s="11" t="s">
        <v>59</v>
      </c>
      <c r="D18" s="11" t="s">
        <v>63</v>
      </c>
      <c r="E18" s="11" t="s">
        <v>64</v>
      </c>
      <c r="F18" s="11" t="s">
        <v>65</v>
      </c>
      <c r="G18" s="11">
        <v>1</v>
      </c>
      <c r="H18" s="12">
        <v>24.3</v>
      </c>
      <c r="I18" s="11"/>
      <c r="J18" s="12"/>
      <c r="K18" s="11">
        <v>1</v>
      </c>
      <c r="L18" s="12">
        <v>44.5</v>
      </c>
      <c r="M18" s="11"/>
      <c r="N18" s="12"/>
      <c r="O18" s="11"/>
      <c r="P18" s="12"/>
      <c r="Q18" s="11"/>
      <c r="R18" s="12"/>
      <c r="S18" s="11"/>
      <c r="T18" s="12"/>
      <c r="U18" s="11"/>
      <c r="V18" s="12"/>
      <c r="W18" s="11"/>
      <c r="X18" s="12"/>
      <c r="Y18" s="11"/>
      <c r="Z18" s="12"/>
      <c r="AA18" s="11">
        <v>85</v>
      </c>
      <c r="AB18" s="12">
        <v>2065.5</v>
      </c>
      <c r="AC18" s="11">
        <v>8</v>
      </c>
      <c r="AD18" s="12">
        <v>356</v>
      </c>
      <c r="AE18" s="11">
        <v>24</v>
      </c>
      <c r="AF18" s="12">
        <v>1068</v>
      </c>
      <c r="AG18" s="11"/>
      <c r="AH18" s="12"/>
      <c r="AI18" s="11"/>
      <c r="AJ18" s="12"/>
      <c r="AK18" s="11"/>
      <c r="AL18" s="12"/>
      <c r="AM18" s="11"/>
      <c r="AN18" s="12"/>
      <c r="AO18" s="11"/>
      <c r="AP18" s="12"/>
      <c r="AQ18" s="11"/>
      <c r="AR18" s="12"/>
      <c r="AS18" s="11"/>
      <c r="AT18" s="12"/>
      <c r="AU18" s="11"/>
      <c r="AV18" s="37"/>
      <c r="AW18" s="47">
        <f t="shared" si="0"/>
        <v>119</v>
      </c>
      <c r="AX18" s="25">
        <f t="shared" si="1"/>
        <v>3558.3</v>
      </c>
    </row>
    <row r="19" spans="1:50">
      <c r="A19" s="11">
        <v>19308</v>
      </c>
      <c r="B19" s="11" t="s">
        <v>28</v>
      </c>
      <c r="C19" s="11" t="s">
        <v>59</v>
      </c>
      <c r="D19" s="11" t="s">
        <v>66</v>
      </c>
      <c r="E19" s="11" t="s">
        <v>67</v>
      </c>
      <c r="F19" s="11" t="s">
        <v>68</v>
      </c>
      <c r="G19" s="11"/>
      <c r="H19" s="12"/>
      <c r="I19" s="11"/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2"/>
      <c r="U19" s="11"/>
      <c r="V19" s="12"/>
      <c r="W19" s="11"/>
      <c r="X19" s="12"/>
      <c r="Y19" s="11"/>
      <c r="Z19" s="12"/>
      <c r="AA19" s="11">
        <v>48</v>
      </c>
      <c r="AB19" s="12">
        <v>1166.4000000000001</v>
      </c>
      <c r="AC19" s="11">
        <v>6</v>
      </c>
      <c r="AD19" s="12">
        <v>267</v>
      </c>
      <c r="AE19" s="11">
        <v>6</v>
      </c>
      <c r="AF19" s="12">
        <v>267</v>
      </c>
      <c r="AG19" s="11">
        <v>1</v>
      </c>
      <c r="AH19" s="12">
        <v>72.099999999999994</v>
      </c>
      <c r="AI19" s="11"/>
      <c r="AJ19" s="12"/>
      <c r="AK19" s="11"/>
      <c r="AL19" s="12"/>
      <c r="AM19" s="11"/>
      <c r="AN19" s="12"/>
      <c r="AO19" s="11"/>
      <c r="AP19" s="12"/>
      <c r="AQ19" s="11"/>
      <c r="AR19" s="12"/>
      <c r="AS19" s="11"/>
      <c r="AT19" s="12"/>
      <c r="AU19" s="11"/>
      <c r="AV19" s="37"/>
      <c r="AW19" s="47">
        <f t="shared" si="0"/>
        <v>61</v>
      </c>
      <c r="AX19" s="25">
        <f t="shared" si="1"/>
        <v>1772.5</v>
      </c>
    </row>
    <row r="20" spans="1:50">
      <c r="A20" s="11">
        <v>20030</v>
      </c>
      <c r="B20" s="11" t="s">
        <v>28</v>
      </c>
      <c r="C20" s="11" t="s">
        <v>69</v>
      </c>
      <c r="D20" s="11" t="s">
        <v>70</v>
      </c>
      <c r="E20" s="11"/>
      <c r="F20" s="11" t="s">
        <v>71</v>
      </c>
      <c r="G20" s="11"/>
      <c r="H20" s="12"/>
      <c r="I20" s="11"/>
      <c r="J20" s="12"/>
      <c r="K20" s="11">
        <v>1</v>
      </c>
      <c r="L20" s="12">
        <v>44.5</v>
      </c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  <c r="AA20" s="11">
        <v>11</v>
      </c>
      <c r="AB20" s="12">
        <v>267.3</v>
      </c>
      <c r="AC20" s="11"/>
      <c r="AD20" s="12"/>
      <c r="AE20" s="11">
        <v>3</v>
      </c>
      <c r="AF20" s="12">
        <v>133.5</v>
      </c>
      <c r="AG20" s="11"/>
      <c r="AH20" s="12"/>
      <c r="AI20" s="11"/>
      <c r="AJ20" s="12"/>
      <c r="AK20" s="11"/>
      <c r="AL20" s="12"/>
      <c r="AM20" s="11"/>
      <c r="AN20" s="12"/>
      <c r="AO20" s="11"/>
      <c r="AP20" s="12"/>
      <c r="AQ20" s="11"/>
      <c r="AR20" s="12"/>
      <c r="AS20" s="11"/>
      <c r="AT20" s="12"/>
      <c r="AU20" s="11"/>
      <c r="AV20" s="37"/>
      <c r="AW20" s="47">
        <f t="shared" si="0"/>
        <v>15</v>
      </c>
      <c r="AX20" s="25">
        <f t="shared" si="1"/>
        <v>445.3</v>
      </c>
    </row>
    <row r="21" spans="1:50">
      <c r="A21" s="11">
        <v>21303</v>
      </c>
      <c r="B21" s="11" t="s">
        <v>28</v>
      </c>
      <c r="C21" s="11" t="s">
        <v>72</v>
      </c>
      <c r="D21" s="11" t="s">
        <v>73</v>
      </c>
      <c r="E21" s="11" t="s">
        <v>74</v>
      </c>
      <c r="F21" s="11" t="s">
        <v>75</v>
      </c>
      <c r="G21" s="11">
        <v>1</v>
      </c>
      <c r="H21" s="12">
        <v>24.3</v>
      </c>
      <c r="I21" s="11"/>
      <c r="J21" s="12"/>
      <c r="K21" s="11">
        <v>1</v>
      </c>
      <c r="L21" s="12">
        <v>44.5</v>
      </c>
      <c r="M21" s="11"/>
      <c r="N21" s="12"/>
      <c r="O21" s="11"/>
      <c r="P21" s="12"/>
      <c r="Q21" s="11"/>
      <c r="R21" s="12"/>
      <c r="S21" s="11"/>
      <c r="T21" s="12"/>
      <c r="U21" s="11"/>
      <c r="V21" s="12"/>
      <c r="W21" s="11"/>
      <c r="X21" s="12"/>
      <c r="Y21" s="11"/>
      <c r="Z21" s="12"/>
      <c r="AA21" s="11">
        <v>50</v>
      </c>
      <c r="AB21" s="12">
        <v>1215</v>
      </c>
      <c r="AC21" s="11">
        <v>17</v>
      </c>
      <c r="AD21" s="12">
        <v>756.5</v>
      </c>
      <c r="AE21" s="11">
        <v>35</v>
      </c>
      <c r="AF21" s="12">
        <v>1557.5</v>
      </c>
      <c r="AG21" s="11"/>
      <c r="AH21" s="12"/>
      <c r="AI21" s="11"/>
      <c r="AJ21" s="12"/>
      <c r="AK21" s="11"/>
      <c r="AL21" s="12"/>
      <c r="AM21" s="11">
        <v>2</v>
      </c>
      <c r="AN21" s="12">
        <v>105.4</v>
      </c>
      <c r="AO21" s="11"/>
      <c r="AP21" s="12"/>
      <c r="AQ21" s="11"/>
      <c r="AR21" s="12"/>
      <c r="AS21" s="11"/>
      <c r="AT21" s="12"/>
      <c r="AU21" s="11"/>
      <c r="AV21" s="37"/>
      <c r="AW21" s="47">
        <f t="shared" si="0"/>
        <v>106</v>
      </c>
      <c r="AX21" s="25">
        <f t="shared" si="1"/>
        <v>3703.2000000000003</v>
      </c>
    </row>
    <row r="22" spans="1:50">
      <c r="A22" s="11">
        <v>21353</v>
      </c>
      <c r="B22" s="11" t="s">
        <v>28</v>
      </c>
      <c r="C22" s="11" t="s">
        <v>76</v>
      </c>
      <c r="D22" s="11" t="s">
        <v>77</v>
      </c>
      <c r="E22" s="11" t="s">
        <v>74</v>
      </c>
      <c r="F22" s="11" t="s">
        <v>78</v>
      </c>
      <c r="G22" s="11">
        <v>4</v>
      </c>
      <c r="H22" s="12">
        <v>97.2</v>
      </c>
      <c r="I22" s="11">
        <v>1</v>
      </c>
      <c r="J22" s="12">
        <v>44.5</v>
      </c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1"/>
      <c r="Z22" s="12"/>
      <c r="AA22" s="11">
        <v>141</v>
      </c>
      <c r="AB22" s="12">
        <v>3426.3</v>
      </c>
      <c r="AC22" s="11">
        <v>18</v>
      </c>
      <c r="AD22" s="12">
        <v>801</v>
      </c>
      <c r="AE22" s="11">
        <v>38</v>
      </c>
      <c r="AF22" s="12">
        <v>1691</v>
      </c>
      <c r="AG22" s="11">
        <v>2</v>
      </c>
      <c r="AH22" s="12">
        <v>144.19999999999999</v>
      </c>
      <c r="AI22" s="11"/>
      <c r="AJ22" s="12"/>
      <c r="AK22" s="11"/>
      <c r="AL22" s="12"/>
      <c r="AM22" s="11"/>
      <c r="AN22" s="12"/>
      <c r="AO22" s="11"/>
      <c r="AP22" s="12"/>
      <c r="AQ22" s="11"/>
      <c r="AR22" s="12"/>
      <c r="AS22" s="11"/>
      <c r="AT22" s="12"/>
      <c r="AU22" s="11"/>
      <c r="AV22" s="37"/>
      <c r="AW22" s="47">
        <f t="shared" si="0"/>
        <v>204</v>
      </c>
      <c r="AX22" s="25">
        <f t="shared" si="1"/>
        <v>6204.2</v>
      </c>
    </row>
    <row r="23" spans="1:50">
      <c r="A23" s="11">
        <v>21387</v>
      </c>
      <c r="B23" s="11" t="s">
        <v>28</v>
      </c>
      <c r="C23" s="11" t="s">
        <v>79</v>
      </c>
      <c r="D23" s="11" t="s">
        <v>74</v>
      </c>
      <c r="E23" s="11"/>
      <c r="F23" s="11" t="s">
        <v>80</v>
      </c>
      <c r="G23" s="11"/>
      <c r="H23" s="12"/>
      <c r="I23" s="11"/>
      <c r="J23" s="12"/>
      <c r="K23" s="11"/>
      <c r="L23" s="12"/>
      <c r="M23" s="11"/>
      <c r="N23" s="12"/>
      <c r="O23" s="11"/>
      <c r="P23" s="12"/>
      <c r="Q23" s="11"/>
      <c r="R23" s="12"/>
      <c r="S23" s="11"/>
      <c r="T23" s="12"/>
      <c r="U23" s="11"/>
      <c r="V23" s="12"/>
      <c r="W23" s="11"/>
      <c r="X23" s="12"/>
      <c r="Y23" s="11"/>
      <c r="Z23" s="12"/>
      <c r="AA23" s="11">
        <v>31</v>
      </c>
      <c r="AB23" s="12">
        <v>753.3</v>
      </c>
      <c r="AC23" s="11">
        <v>4</v>
      </c>
      <c r="AD23" s="12">
        <v>178</v>
      </c>
      <c r="AE23" s="11">
        <v>12</v>
      </c>
      <c r="AF23" s="12">
        <v>534</v>
      </c>
      <c r="AG23" s="11"/>
      <c r="AH23" s="12"/>
      <c r="AI23" s="11"/>
      <c r="AJ23" s="12"/>
      <c r="AK23" s="11"/>
      <c r="AL23" s="12"/>
      <c r="AM23" s="11"/>
      <c r="AN23" s="12"/>
      <c r="AO23" s="11"/>
      <c r="AP23" s="12"/>
      <c r="AQ23" s="11"/>
      <c r="AR23" s="12"/>
      <c r="AS23" s="11"/>
      <c r="AT23" s="12"/>
      <c r="AU23" s="11"/>
      <c r="AV23" s="37"/>
      <c r="AW23" s="47">
        <f t="shared" si="0"/>
        <v>47</v>
      </c>
      <c r="AX23" s="25">
        <f t="shared" si="1"/>
        <v>1465.3</v>
      </c>
    </row>
    <row r="24" spans="1:50">
      <c r="A24" s="11">
        <v>21874</v>
      </c>
      <c r="B24" s="11" t="s">
        <v>81</v>
      </c>
      <c r="C24" s="11" t="s">
        <v>82</v>
      </c>
      <c r="D24" s="11" t="s">
        <v>83</v>
      </c>
      <c r="E24" s="11" t="s">
        <v>84</v>
      </c>
      <c r="F24" s="11" t="s">
        <v>85</v>
      </c>
      <c r="G24" s="11">
        <v>2</v>
      </c>
      <c r="H24" s="12">
        <v>48.6</v>
      </c>
      <c r="I24" s="11"/>
      <c r="J24" s="12"/>
      <c r="K24" s="11">
        <v>1</v>
      </c>
      <c r="L24" s="12">
        <v>44.5</v>
      </c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>
        <v>127</v>
      </c>
      <c r="AB24" s="12">
        <v>3085.9</v>
      </c>
      <c r="AC24" s="11">
        <v>6</v>
      </c>
      <c r="AD24" s="12">
        <v>267</v>
      </c>
      <c r="AE24" s="11">
        <v>20</v>
      </c>
      <c r="AF24" s="12">
        <v>867.75</v>
      </c>
      <c r="AG24" s="11">
        <v>2</v>
      </c>
      <c r="AH24" s="12">
        <v>144.19999999999999</v>
      </c>
      <c r="AI24" s="11"/>
      <c r="AJ24" s="12"/>
      <c r="AK24" s="11"/>
      <c r="AL24" s="12"/>
      <c r="AM24" s="11"/>
      <c r="AN24" s="12"/>
      <c r="AO24" s="11"/>
      <c r="AP24" s="12"/>
      <c r="AQ24" s="11"/>
      <c r="AR24" s="12"/>
      <c r="AS24" s="11"/>
      <c r="AT24" s="12"/>
      <c r="AU24" s="11"/>
      <c r="AV24" s="37"/>
      <c r="AW24" s="47">
        <f t="shared" si="0"/>
        <v>158</v>
      </c>
      <c r="AX24" s="25">
        <f t="shared" si="1"/>
        <v>4457.95</v>
      </c>
    </row>
    <row r="25" spans="1:50">
      <c r="A25" s="11">
        <v>27870</v>
      </c>
      <c r="B25" s="11" t="s">
        <v>28</v>
      </c>
      <c r="C25" s="11" t="s">
        <v>86</v>
      </c>
      <c r="D25" s="11" t="s">
        <v>87</v>
      </c>
      <c r="E25" s="11"/>
      <c r="F25" s="11" t="s">
        <v>88</v>
      </c>
      <c r="G25" s="11"/>
      <c r="H25" s="1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>
        <v>133</v>
      </c>
      <c r="AB25" s="12">
        <v>3231.9</v>
      </c>
      <c r="AC25" s="11">
        <v>23</v>
      </c>
      <c r="AD25" s="12">
        <v>1023.5</v>
      </c>
      <c r="AE25" s="11">
        <v>35</v>
      </c>
      <c r="AF25" s="12">
        <v>1557.5</v>
      </c>
      <c r="AG25" s="11"/>
      <c r="AH25" s="12"/>
      <c r="AI25" s="11"/>
      <c r="AJ25" s="12"/>
      <c r="AK25" s="11"/>
      <c r="AL25" s="12"/>
      <c r="AM25" s="11">
        <v>1</v>
      </c>
      <c r="AN25" s="12">
        <v>52.7</v>
      </c>
      <c r="AO25" s="11"/>
      <c r="AP25" s="12"/>
      <c r="AQ25" s="11"/>
      <c r="AR25" s="12"/>
      <c r="AS25" s="11"/>
      <c r="AT25" s="12"/>
      <c r="AU25" s="11"/>
      <c r="AV25" s="37"/>
      <c r="AW25" s="47">
        <f t="shared" si="0"/>
        <v>192</v>
      </c>
      <c r="AX25" s="25">
        <f t="shared" si="1"/>
        <v>5865.5999999999995</v>
      </c>
    </row>
    <row r="26" spans="1:50">
      <c r="A26" s="11">
        <v>27888</v>
      </c>
      <c r="B26" s="11" t="s">
        <v>28</v>
      </c>
      <c r="C26" s="11" t="s">
        <v>89</v>
      </c>
      <c r="D26" s="11" t="s">
        <v>90</v>
      </c>
      <c r="E26" s="11"/>
      <c r="F26" s="11" t="s">
        <v>91</v>
      </c>
      <c r="G26" s="11">
        <v>1</v>
      </c>
      <c r="H26" s="12">
        <v>24.3</v>
      </c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>
        <v>24</v>
      </c>
      <c r="AB26" s="12">
        <v>583.20000000000005</v>
      </c>
      <c r="AC26" s="11">
        <v>1</v>
      </c>
      <c r="AD26" s="12">
        <v>44.5</v>
      </c>
      <c r="AE26" s="11"/>
      <c r="AF26" s="12"/>
      <c r="AG26" s="11"/>
      <c r="AH26" s="12"/>
      <c r="AI26" s="11"/>
      <c r="AJ26" s="12"/>
      <c r="AK26" s="11"/>
      <c r="AL26" s="12"/>
      <c r="AM26" s="11">
        <v>1</v>
      </c>
      <c r="AN26" s="12">
        <v>52.7</v>
      </c>
      <c r="AO26" s="11"/>
      <c r="AP26" s="12"/>
      <c r="AQ26" s="11"/>
      <c r="AR26" s="12"/>
      <c r="AS26" s="11"/>
      <c r="AT26" s="12"/>
      <c r="AU26" s="11"/>
      <c r="AV26" s="37"/>
      <c r="AW26" s="47">
        <f t="shared" si="0"/>
        <v>27</v>
      </c>
      <c r="AX26" s="25">
        <f t="shared" si="1"/>
        <v>704.7</v>
      </c>
    </row>
    <row r="27" spans="1:50">
      <c r="A27" s="11">
        <v>27896</v>
      </c>
      <c r="B27" s="11" t="s">
        <v>28</v>
      </c>
      <c r="C27" s="11" t="s">
        <v>92</v>
      </c>
      <c r="D27" s="11" t="s">
        <v>93</v>
      </c>
      <c r="E27" s="11"/>
      <c r="F27" s="11" t="s">
        <v>94</v>
      </c>
      <c r="G27" s="11"/>
      <c r="H27" s="12"/>
      <c r="I27" s="11"/>
      <c r="J27" s="12"/>
      <c r="K27" s="11"/>
      <c r="L27" s="12"/>
      <c r="M27" s="11"/>
      <c r="N27" s="12"/>
      <c r="O27" s="11"/>
      <c r="P27" s="12"/>
      <c r="Q27" s="11"/>
      <c r="R27" s="12"/>
      <c r="S27" s="11"/>
      <c r="T27" s="12"/>
      <c r="U27" s="11"/>
      <c r="V27" s="12"/>
      <c r="W27" s="11"/>
      <c r="X27" s="12"/>
      <c r="Y27" s="11"/>
      <c r="Z27" s="12"/>
      <c r="AA27" s="11">
        <v>18</v>
      </c>
      <c r="AB27" s="12">
        <v>437.4</v>
      </c>
      <c r="AC27" s="11">
        <v>4</v>
      </c>
      <c r="AD27" s="12">
        <v>178</v>
      </c>
      <c r="AE27" s="11">
        <v>3</v>
      </c>
      <c r="AF27" s="12">
        <v>133.5</v>
      </c>
      <c r="AG27" s="11"/>
      <c r="AH27" s="12"/>
      <c r="AI27" s="11"/>
      <c r="AJ27" s="12"/>
      <c r="AK27" s="11"/>
      <c r="AL27" s="12"/>
      <c r="AM27" s="11"/>
      <c r="AN27" s="12"/>
      <c r="AO27" s="11"/>
      <c r="AP27" s="12"/>
      <c r="AQ27" s="11"/>
      <c r="AR27" s="12"/>
      <c r="AS27" s="11"/>
      <c r="AT27" s="12"/>
      <c r="AU27" s="11"/>
      <c r="AV27" s="37"/>
      <c r="AW27" s="47">
        <f t="shared" si="0"/>
        <v>25</v>
      </c>
      <c r="AX27" s="25">
        <f t="shared" si="1"/>
        <v>748.9</v>
      </c>
    </row>
    <row r="28" spans="1:50">
      <c r="A28" s="11">
        <v>27901</v>
      </c>
      <c r="B28" s="11" t="s">
        <v>28</v>
      </c>
      <c r="C28" s="11" t="s">
        <v>95</v>
      </c>
      <c r="D28" s="11" t="s">
        <v>96</v>
      </c>
      <c r="E28" s="11"/>
      <c r="F28" s="11" t="s">
        <v>97</v>
      </c>
      <c r="G28" s="11">
        <v>1</v>
      </c>
      <c r="H28" s="12">
        <v>24.3</v>
      </c>
      <c r="I28" s="11"/>
      <c r="J28" s="12"/>
      <c r="K28" s="11">
        <v>1</v>
      </c>
      <c r="L28" s="12">
        <v>44.5</v>
      </c>
      <c r="M28" s="11"/>
      <c r="N28" s="12"/>
      <c r="O28" s="11"/>
      <c r="P28" s="12"/>
      <c r="Q28" s="11"/>
      <c r="R28" s="12"/>
      <c r="S28" s="11"/>
      <c r="T28" s="12"/>
      <c r="U28" s="11"/>
      <c r="V28" s="12"/>
      <c r="W28" s="11"/>
      <c r="X28" s="12"/>
      <c r="Y28" s="11"/>
      <c r="Z28" s="12"/>
      <c r="AA28" s="11">
        <v>101</v>
      </c>
      <c r="AB28" s="12">
        <v>2454.3000000000002</v>
      </c>
      <c r="AC28" s="11">
        <v>13</v>
      </c>
      <c r="AD28" s="12">
        <v>578.5</v>
      </c>
      <c r="AE28" s="11">
        <v>26</v>
      </c>
      <c r="AF28" s="12">
        <v>1157</v>
      </c>
      <c r="AG28" s="11"/>
      <c r="AH28" s="12"/>
      <c r="AI28" s="11"/>
      <c r="AJ28" s="12"/>
      <c r="AK28" s="11"/>
      <c r="AL28" s="12"/>
      <c r="AM28" s="11"/>
      <c r="AN28" s="12"/>
      <c r="AO28" s="11"/>
      <c r="AP28" s="12"/>
      <c r="AQ28" s="11"/>
      <c r="AR28" s="12"/>
      <c r="AS28" s="11"/>
      <c r="AT28" s="12"/>
      <c r="AU28" s="11"/>
      <c r="AV28" s="37"/>
      <c r="AW28" s="47">
        <f t="shared" si="0"/>
        <v>142</v>
      </c>
      <c r="AX28" s="25">
        <f t="shared" si="1"/>
        <v>4258.6000000000004</v>
      </c>
    </row>
    <row r="29" spans="1:50">
      <c r="A29" s="11">
        <v>27919</v>
      </c>
      <c r="B29" s="11" t="s">
        <v>28</v>
      </c>
      <c r="C29" s="11" t="s">
        <v>98</v>
      </c>
      <c r="D29" s="11" t="s">
        <v>99</v>
      </c>
      <c r="E29" s="11" t="s">
        <v>100</v>
      </c>
      <c r="F29" s="11" t="s">
        <v>101</v>
      </c>
      <c r="G29" s="11"/>
      <c r="H29" s="12"/>
      <c r="I29" s="11"/>
      <c r="J29" s="12"/>
      <c r="K29" s="11"/>
      <c r="L29" s="12"/>
      <c r="M29" s="11"/>
      <c r="N29" s="12"/>
      <c r="O29" s="11"/>
      <c r="P29" s="12"/>
      <c r="Q29" s="11"/>
      <c r="R29" s="12"/>
      <c r="S29" s="11"/>
      <c r="T29" s="12"/>
      <c r="U29" s="11"/>
      <c r="V29" s="12"/>
      <c r="W29" s="11"/>
      <c r="X29" s="12"/>
      <c r="Y29" s="11"/>
      <c r="Z29" s="12"/>
      <c r="AA29" s="11">
        <v>50</v>
      </c>
      <c r="AB29" s="12">
        <v>1215</v>
      </c>
      <c r="AC29" s="11">
        <v>5</v>
      </c>
      <c r="AD29" s="12">
        <v>222.5</v>
      </c>
      <c r="AE29" s="11">
        <v>8</v>
      </c>
      <c r="AF29" s="12">
        <v>356</v>
      </c>
      <c r="AG29" s="11"/>
      <c r="AH29" s="12"/>
      <c r="AI29" s="11"/>
      <c r="AJ29" s="12"/>
      <c r="AK29" s="11"/>
      <c r="AL29" s="12"/>
      <c r="AM29" s="11"/>
      <c r="AN29" s="12"/>
      <c r="AO29" s="11"/>
      <c r="AP29" s="12"/>
      <c r="AQ29" s="11"/>
      <c r="AR29" s="12"/>
      <c r="AS29" s="11"/>
      <c r="AT29" s="12"/>
      <c r="AU29" s="11"/>
      <c r="AV29" s="37"/>
      <c r="AW29" s="47">
        <f t="shared" si="0"/>
        <v>63</v>
      </c>
      <c r="AX29" s="25">
        <f t="shared" si="1"/>
        <v>1793.5</v>
      </c>
    </row>
    <row r="30" spans="1:50">
      <c r="A30" s="11">
        <v>27927</v>
      </c>
      <c r="B30" s="11" t="s">
        <v>28</v>
      </c>
      <c r="C30" s="11" t="s">
        <v>102</v>
      </c>
      <c r="D30" s="11" t="s">
        <v>103</v>
      </c>
      <c r="E30" s="11"/>
      <c r="F30" s="11" t="s">
        <v>104</v>
      </c>
      <c r="G30" s="11"/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  <c r="S30" s="11"/>
      <c r="T30" s="12"/>
      <c r="U30" s="11"/>
      <c r="V30" s="12"/>
      <c r="W30" s="11"/>
      <c r="X30" s="12"/>
      <c r="Y30" s="11"/>
      <c r="Z30" s="12"/>
      <c r="AA30" s="11">
        <v>68</v>
      </c>
      <c r="AB30" s="12">
        <v>1652.4</v>
      </c>
      <c r="AC30" s="11">
        <v>5</v>
      </c>
      <c r="AD30" s="12">
        <v>222.5</v>
      </c>
      <c r="AE30" s="11">
        <v>15</v>
      </c>
      <c r="AF30" s="12">
        <v>667.5</v>
      </c>
      <c r="AG30" s="11"/>
      <c r="AH30" s="12"/>
      <c r="AI30" s="11"/>
      <c r="AJ30" s="12"/>
      <c r="AK30" s="11"/>
      <c r="AL30" s="12"/>
      <c r="AM30" s="11"/>
      <c r="AN30" s="12"/>
      <c r="AO30" s="11"/>
      <c r="AP30" s="12"/>
      <c r="AQ30" s="11"/>
      <c r="AR30" s="12"/>
      <c r="AS30" s="11"/>
      <c r="AT30" s="12"/>
      <c r="AU30" s="11"/>
      <c r="AV30" s="37"/>
      <c r="AW30" s="47">
        <f t="shared" si="0"/>
        <v>88</v>
      </c>
      <c r="AX30" s="25">
        <f t="shared" si="1"/>
        <v>2542.4</v>
      </c>
    </row>
    <row r="31" spans="1:50">
      <c r="A31" s="11">
        <v>27935</v>
      </c>
      <c r="B31" s="11" t="s">
        <v>28</v>
      </c>
      <c r="C31" s="11" t="s">
        <v>105</v>
      </c>
      <c r="D31" s="11" t="s">
        <v>106</v>
      </c>
      <c r="E31" s="11"/>
      <c r="F31" s="11" t="s">
        <v>107</v>
      </c>
      <c r="G31" s="11"/>
      <c r="H31" s="12"/>
      <c r="I31" s="11"/>
      <c r="J31" s="12"/>
      <c r="K31" s="11"/>
      <c r="L31" s="12"/>
      <c r="M31" s="11"/>
      <c r="N31" s="12"/>
      <c r="O31" s="11"/>
      <c r="P31" s="12"/>
      <c r="Q31" s="11"/>
      <c r="R31" s="12"/>
      <c r="S31" s="11"/>
      <c r="T31" s="12"/>
      <c r="U31" s="11"/>
      <c r="V31" s="12"/>
      <c r="W31" s="11"/>
      <c r="X31" s="12"/>
      <c r="Y31" s="11"/>
      <c r="Z31" s="12"/>
      <c r="AA31" s="11">
        <v>40</v>
      </c>
      <c r="AB31" s="12">
        <v>972</v>
      </c>
      <c r="AC31" s="11">
        <v>11</v>
      </c>
      <c r="AD31" s="12">
        <v>489.5</v>
      </c>
      <c r="AE31" s="11">
        <v>9</v>
      </c>
      <c r="AF31" s="12">
        <v>400.5</v>
      </c>
      <c r="AG31" s="11"/>
      <c r="AH31" s="12"/>
      <c r="AI31" s="11"/>
      <c r="AJ31" s="12"/>
      <c r="AK31" s="11"/>
      <c r="AL31" s="12"/>
      <c r="AM31" s="11"/>
      <c r="AN31" s="12"/>
      <c r="AO31" s="11"/>
      <c r="AP31" s="12"/>
      <c r="AQ31" s="11"/>
      <c r="AR31" s="12"/>
      <c r="AS31" s="11"/>
      <c r="AT31" s="12"/>
      <c r="AU31" s="11"/>
      <c r="AV31" s="37"/>
      <c r="AW31" s="47">
        <f t="shared" si="0"/>
        <v>60</v>
      </c>
      <c r="AX31" s="25">
        <f t="shared" si="1"/>
        <v>1862</v>
      </c>
    </row>
    <row r="32" spans="1:50">
      <c r="A32" s="11">
        <v>27943</v>
      </c>
      <c r="B32" s="11" t="s">
        <v>28</v>
      </c>
      <c r="C32" s="11" t="s">
        <v>108</v>
      </c>
      <c r="D32" s="11" t="s">
        <v>109</v>
      </c>
      <c r="E32" s="11"/>
      <c r="F32" s="11" t="s">
        <v>110</v>
      </c>
      <c r="G32" s="11">
        <v>1</v>
      </c>
      <c r="H32" s="12">
        <v>24.3</v>
      </c>
      <c r="I32" s="11"/>
      <c r="J32" s="12"/>
      <c r="K32" s="11">
        <v>1</v>
      </c>
      <c r="L32" s="12">
        <v>44.5</v>
      </c>
      <c r="M32" s="11"/>
      <c r="N32" s="12"/>
      <c r="O32" s="11"/>
      <c r="P32" s="12"/>
      <c r="Q32" s="11"/>
      <c r="R32" s="12"/>
      <c r="S32" s="11"/>
      <c r="T32" s="12"/>
      <c r="U32" s="11"/>
      <c r="V32" s="12"/>
      <c r="W32" s="11"/>
      <c r="X32" s="12"/>
      <c r="Y32" s="11"/>
      <c r="Z32" s="12"/>
      <c r="AA32" s="11">
        <v>62</v>
      </c>
      <c r="AB32" s="12">
        <v>1506.6</v>
      </c>
      <c r="AC32" s="11">
        <v>6</v>
      </c>
      <c r="AD32" s="12">
        <v>267</v>
      </c>
      <c r="AE32" s="11">
        <v>22</v>
      </c>
      <c r="AF32" s="12">
        <v>979</v>
      </c>
      <c r="AG32" s="11">
        <v>1</v>
      </c>
      <c r="AH32" s="12">
        <v>72.099999999999994</v>
      </c>
      <c r="AI32" s="11"/>
      <c r="AJ32" s="12"/>
      <c r="AK32" s="11"/>
      <c r="AL32" s="12"/>
      <c r="AM32" s="11"/>
      <c r="AN32" s="12"/>
      <c r="AO32" s="11"/>
      <c r="AP32" s="12"/>
      <c r="AQ32" s="11"/>
      <c r="AR32" s="12"/>
      <c r="AS32" s="11"/>
      <c r="AT32" s="12"/>
      <c r="AU32" s="11"/>
      <c r="AV32" s="37"/>
      <c r="AW32" s="47">
        <f t="shared" si="0"/>
        <v>93</v>
      </c>
      <c r="AX32" s="25">
        <f t="shared" si="1"/>
        <v>2893.4999999999995</v>
      </c>
    </row>
    <row r="33" spans="1:50">
      <c r="A33" s="11">
        <v>27969</v>
      </c>
      <c r="B33" s="11" t="s">
        <v>28</v>
      </c>
      <c r="C33" s="11" t="s">
        <v>111</v>
      </c>
      <c r="D33" s="11" t="s">
        <v>112</v>
      </c>
      <c r="E33" s="11" t="s">
        <v>113</v>
      </c>
      <c r="F33" s="11" t="s">
        <v>114</v>
      </c>
      <c r="G33" s="11"/>
      <c r="H33" s="12"/>
      <c r="I33" s="11"/>
      <c r="J33" s="12"/>
      <c r="K33" s="11"/>
      <c r="L33" s="12"/>
      <c r="M33" s="11"/>
      <c r="N33" s="12"/>
      <c r="O33" s="11"/>
      <c r="P33" s="12"/>
      <c r="Q33" s="11"/>
      <c r="R33" s="12"/>
      <c r="S33" s="11"/>
      <c r="T33" s="12"/>
      <c r="U33" s="11"/>
      <c r="V33" s="12"/>
      <c r="W33" s="11"/>
      <c r="X33" s="12"/>
      <c r="Y33" s="11"/>
      <c r="Z33" s="12"/>
      <c r="AA33" s="11">
        <v>102</v>
      </c>
      <c r="AB33" s="12">
        <v>2478.6</v>
      </c>
      <c r="AC33" s="11">
        <v>12</v>
      </c>
      <c r="AD33" s="12">
        <v>534</v>
      </c>
      <c r="AE33" s="11">
        <v>18</v>
      </c>
      <c r="AF33" s="12">
        <v>801</v>
      </c>
      <c r="AG33" s="11"/>
      <c r="AH33" s="12"/>
      <c r="AI33" s="11"/>
      <c r="AJ33" s="12"/>
      <c r="AK33" s="11"/>
      <c r="AL33" s="12"/>
      <c r="AM33" s="11"/>
      <c r="AN33" s="12"/>
      <c r="AO33" s="11"/>
      <c r="AP33" s="12"/>
      <c r="AQ33" s="11"/>
      <c r="AR33" s="12"/>
      <c r="AS33" s="11"/>
      <c r="AT33" s="12"/>
      <c r="AU33" s="11"/>
      <c r="AV33" s="37"/>
      <c r="AW33" s="47">
        <f t="shared" si="0"/>
        <v>132</v>
      </c>
      <c r="AX33" s="25">
        <f t="shared" si="1"/>
        <v>3813.6</v>
      </c>
    </row>
    <row r="34" spans="1:50">
      <c r="A34" s="11">
        <v>27977</v>
      </c>
      <c r="B34" s="11" t="s">
        <v>28</v>
      </c>
      <c r="C34" s="11" t="s">
        <v>115</v>
      </c>
      <c r="D34" s="11" t="s">
        <v>116</v>
      </c>
      <c r="E34" s="11" t="s">
        <v>74</v>
      </c>
      <c r="F34" s="11" t="s">
        <v>117</v>
      </c>
      <c r="G34" s="11"/>
      <c r="H34" s="12"/>
      <c r="I34" s="11"/>
      <c r="J34" s="12"/>
      <c r="K34" s="11"/>
      <c r="L34" s="12"/>
      <c r="M34" s="11"/>
      <c r="N34" s="12"/>
      <c r="O34" s="11"/>
      <c r="P34" s="12"/>
      <c r="Q34" s="11"/>
      <c r="R34" s="12"/>
      <c r="S34" s="11"/>
      <c r="T34" s="12"/>
      <c r="U34" s="11"/>
      <c r="V34" s="12"/>
      <c r="W34" s="11"/>
      <c r="X34" s="12"/>
      <c r="Y34" s="11"/>
      <c r="Z34" s="12"/>
      <c r="AA34" s="11">
        <v>145</v>
      </c>
      <c r="AB34" s="12">
        <v>3523.5</v>
      </c>
      <c r="AC34" s="11">
        <v>23</v>
      </c>
      <c r="AD34" s="12">
        <v>1023.5</v>
      </c>
      <c r="AE34" s="11">
        <v>32</v>
      </c>
      <c r="AF34" s="12">
        <v>1424</v>
      </c>
      <c r="AG34" s="11">
        <v>2</v>
      </c>
      <c r="AH34" s="12">
        <v>144.19999999999999</v>
      </c>
      <c r="AI34" s="11"/>
      <c r="AJ34" s="12"/>
      <c r="AK34" s="11"/>
      <c r="AL34" s="12"/>
      <c r="AM34" s="11"/>
      <c r="AN34" s="12"/>
      <c r="AO34" s="11"/>
      <c r="AP34" s="12"/>
      <c r="AQ34" s="11"/>
      <c r="AR34" s="12"/>
      <c r="AS34" s="11"/>
      <c r="AT34" s="12"/>
      <c r="AU34" s="11"/>
      <c r="AV34" s="37"/>
      <c r="AW34" s="47">
        <f t="shared" si="0"/>
        <v>202</v>
      </c>
      <c r="AX34" s="25">
        <f t="shared" si="1"/>
        <v>6115.2</v>
      </c>
    </row>
    <row r="35" spans="1:50">
      <c r="A35" s="11">
        <v>27993</v>
      </c>
      <c r="B35" s="11" t="s">
        <v>28</v>
      </c>
      <c r="C35" s="11" t="s">
        <v>118</v>
      </c>
      <c r="D35" s="11" t="s">
        <v>74</v>
      </c>
      <c r="E35" s="11"/>
      <c r="F35" s="11" t="s">
        <v>119</v>
      </c>
      <c r="G35" s="11"/>
      <c r="H35" s="12"/>
      <c r="I35" s="11"/>
      <c r="J35" s="12"/>
      <c r="K35" s="11"/>
      <c r="L35" s="12"/>
      <c r="M35" s="11"/>
      <c r="N35" s="12"/>
      <c r="O35" s="11"/>
      <c r="P35" s="12"/>
      <c r="Q35" s="11"/>
      <c r="R35" s="12"/>
      <c r="S35" s="11"/>
      <c r="T35" s="12"/>
      <c r="U35" s="11"/>
      <c r="V35" s="12"/>
      <c r="W35" s="11"/>
      <c r="X35" s="12"/>
      <c r="Y35" s="11"/>
      <c r="Z35" s="12"/>
      <c r="AA35" s="11">
        <v>15</v>
      </c>
      <c r="AB35" s="12">
        <v>364.5</v>
      </c>
      <c r="AC35" s="11">
        <v>2</v>
      </c>
      <c r="AD35" s="12">
        <v>89</v>
      </c>
      <c r="AE35" s="11">
        <v>4</v>
      </c>
      <c r="AF35" s="12">
        <v>178</v>
      </c>
      <c r="AG35" s="11"/>
      <c r="AH35" s="12"/>
      <c r="AI35" s="11"/>
      <c r="AJ35" s="12"/>
      <c r="AK35" s="11"/>
      <c r="AL35" s="12"/>
      <c r="AM35" s="11"/>
      <c r="AN35" s="12"/>
      <c r="AO35" s="11"/>
      <c r="AP35" s="12"/>
      <c r="AQ35" s="11"/>
      <c r="AR35" s="12"/>
      <c r="AS35" s="11"/>
      <c r="AT35" s="12"/>
      <c r="AU35" s="11"/>
      <c r="AV35" s="37"/>
      <c r="AW35" s="47">
        <f t="shared" si="0"/>
        <v>21</v>
      </c>
      <c r="AX35" s="25">
        <f t="shared" si="1"/>
        <v>631.5</v>
      </c>
    </row>
    <row r="36" spans="1:50">
      <c r="A36" s="11">
        <v>28020</v>
      </c>
      <c r="B36" s="11" t="s">
        <v>28</v>
      </c>
      <c r="C36" s="11" t="s">
        <v>120</v>
      </c>
      <c r="D36" s="11" t="s">
        <v>121</v>
      </c>
      <c r="E36" s="11" t="s">
        <v>74</v>
      </c>
      <c r="F36" s="11" t="s">
        <v>122</v>
      </c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1"/>
      <c r="Z36" s="12"/>
      <c r="AA36" s="11">
        <v>167</v>
      </c>
      <c r="AB36" s="12">
        <v>4058.1</v>
      </c>
      <c r="AC36" s="11">
        <v>28</v>
      </c>
      <c r="AD36" s="12">
        <v>1246</v>
      </c>
      <c r="AE36" s="11">
        <v>42</v>
      </c>
      <c r="AF36" s="12">
        <v>1869</v>
      </c>
      <c r="AG36" s="11">
        <v>5</v>
      </c>
      <c r="AH36" s="12">
        <v>360.5</v>
      </c>
      <c r="AI36" s="11"/>
      <c r="AJ36" s="12"/>
      <c r="AK36" s="11"/>
      <c r="AL36" s="12"/>
      <c r="AM36" s="11"/>
      <c r="AN36" s="12"/>
      <c r="AO36" s="11"/>
      <c r="AP36" s="12"/>
      <c r="AQ36" s="11"/>
      <c r="AR36" s="12"/>
      <c r="AS36" s="11"/>
      <c r="AT36" s="12"/>
      <c r="AU36" s="11"/>
      <c r="AV36" s="37"/>
      <c r="AW36" s="47">
        <f t="shared" si="0"/>
        <v>242</v>
      </c>
      <c r="AX36" s="25">
        <f t="shared" si="1"/>
        <v>7533.6</v>
      </c>
    </row>
    <row r="37" spans="1:50">
      <c r="A37" s="11">
        <v>28038</v>
      </c>
      <c r="B37" s="11" t="s">
        <v>28</v>
      </c>
      <c r="C37" s="11" t="s">
        <v>123</v>
      </c>
      <c r="D37" s="11" t="s">
        <v>74</v>
      </c>
      <c r="E37" s="11"/>
      <c r="F37" s="11" t="s">
        <v>124</v>
      </c>
      <c r="G37" s="11"/>
      <c r="H37" s="12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2"/>
      <c r="U37" s="11"/>
      <c r="V37" s="12"/>
      <c r="W37" s="11"/>
      <c r="X37" s="12"/>
      <c r="Y37" s="11"/>
      <c r="Z37" s="12"/>
      <c r="AA37" s="11">
        <v>24</v>
      </c>
      <c r="AB37" s="12">
        <v>583.20000000000005</v>
      </c>
      <c r="AC37" s="11"/>
      <c r="AD37" s="12"/>
      <c r="AE37" s="11">
        <v>3</v>
      </c>
      <c r="AF37" s="12">
        <v>133.5</v>
      </c>
      <c r="AG37" s="11"/>
      <c r="AH37" s="12"/>
      <c r="AI37" s="11"/>
      <c r="AJ37" s="12"/>
      <c r="AK37" s="11"/>
      <c r="AL37" s="12"/>
      <c r="AM37" s="11"/>
      <c r="AN37" s="12"/>
      <c r="AO37" s="11"/>
      <c r="AP37" s="12"/>
      <c r="AQ37" s="11"/>
      <c r="AR37" s="12"/>
      <c r="AS37" s="11"/>
      <c r="AT37" s="12"/>
      <c r="AU37" s="11"/>
      <c r="AV37" s="37"/>
      <c r="AW37" s="47">
        <f t="shared" si="0"/>
        <v>27</v>
      </c>
      <c r="AX37" s="25">
        <f t="shared" si="1"/>
        <v>716.7</v>
      </c>
    </row>
    <row r="38" spans="1:50">
      <c r="A38" s="11">
        <v>30724</v>
      </c>
      <c r="B38" s="11" t="s">
        <v>28</v>
      </c>
      <c r="C38" s="11" t="s">
        <v>125</v>
      </c>
      <c r="D38" s="11" t="s">
        <v>126</v>
      </c>
      <c r="E38" s="11" t="s">
        <v>74</v>
      </c>
      <c r="F38" s="11" t="s">
        <v>127</v>
      </c>
      <c r="G38" s="11"/>
      <c r="H38" s="12"/>
      <c r="I38" s="11"/>
      <c r="J38" s="12"/>
      <c r="K38" s="11">
        <v>1</v>
      </c>
      <c r="L38" s="12">
        <v>44.5</v>
      </c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>
        <v>17</v>
      </c>
      <c r="AB38" s="12">
        <v>413.1</v>
      </c>
      <c r="AC38" s="11">
        <v>1</v>
      </c>
      <c r="AD38" s="12">
        <v>44.5</v>
      </c>
      <c r="AE38" s="11">
        <v>3</v>
      </c>
      <c r="AF38" s="12">
        <v>133.5</v>
      </c>
      <c r="AG38" s="11"/>
      <c r="AH38" s="12"/>
      <c r="AI38" s="11"/>
      <c r="AJ38" s="12"/>
      <c r="AK38" s="11"/>
      <c r="AL38" s="12"/>
      <c r="AM38" s="11"/>
      <c r="AN38" s="12"/>
      <c r="AO38" s="11"/>
      <c r="AP38" s="12"/>
      <c r="AQ38" s="11"/>
      <c r="AR38" s="12"/>
      <c r="AS38" s="11"/>
      <c r="AT38" s="12"/>
      <c r="AU38" s="11"/>
      <c r="AV38" s="37"/>
      <c r="AW38" s="47">
        <f t="shared" si="0"/>
        <v>22</v>
      </c>
      <c r="AX38" s="25">
        <f t="shared" si="1"/>
        <v>635.6</v>
      </c>
    </row>
    <row r="39" spans="1:50">
      <c r="A39" s="11">
        <v>30732</v>
      </c>
      <c r="B39" s="11" t="s">
        <v>28</v>
      </c>
      <c r="C39" s="11" t="s">
        <v>128</v>
      </c>
      <c r="D39" s="11" t="s">
        <v>129</v>
      </c>
      <c r="E39" s="11"/>
      <c r="F39" s="11" t="s">
        <v>130</v>
      </c>
      <c r="G39" s="11"/>
      <c r="H39" s="12"/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2"/>
      <c r="U39" s="11"/>
      <c r="V39" s="12"/>
      <c r="W39" s="11"/>
      <c r="X39" s="12"/>
      <c r="Y39" s="11"/>
      <c r="Z39" s="12"/>
      <c r="AA39" s="11">
        <v>49</v>
      </c>
      <c r="AB39" s="12">
        <v>1178.5500000000002</v>
      </c>
      <c r="AC39" s="11">
        <v>7</v>
      </c>
      <c r="AD39" s="12">
        <v>311.5</v>
      </c>
      <c r="AE39" s="11">
        <v>20</v>
      </c>
      <c r="AF39" s="12">
        <v>890</v>
      </c>
      <c r="AG39" s="11"/>
      <c r="AH39" s="12"/>
      <c r="AI39" s="11"/>
      <c r="AJ39" s="12"/>
      <c r="AK39" s="11"/>
      <c r="AL39" s="12"/>
      <c r="AM39" s="11"/>
      <c r="AN39" s="12"/>
      <c r="AO39" s="11"/>
      <c r="AP39" s="12"/>
      <c r="AQ39" s="11"/>
      <c r="AR39" s="12"/>
      <c r="AS39" s="11"/>
      <c r="AT39" s="12"/>
      <c r="AU39" s="11"/>
      <c r="AV39" s="37"/>
      <c r="AW39" s="47">
        <f t="shared" si="0"/>
        <v>76</v>
      </c>
      <c r="AX39" s="25">
        <f t="shared" si="1"/>
        <v>2380.0500000000002</v>
      </c>
    </row>
    <row r="40" spans="1:50">
      <c r="A40" s="11">
        <v>32108</v>
      </c>
      <c r="B40" s="11" t="s">
        <v>28</v>
      </c>
      <c r="C40" s="11" t="s">
        <v>131</v>
      </c>
      <c r="D40" s="11" t="s">
        <v>74</v>
      </c>
      <c r="E40" s="11"/>
      <c r="F40" s="11" t="s">
        <v>132</v>
      </c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  <c r="S40" s="11"/>
      <c r="T40" s="12"/>
      <c r="U40" s="11"/>
      <c r="V40" s="12"/>
      <c r="W40" s="11"/>
      <c r="X40" s="12"/>
      <c r="Y40" s="11"/>
      <c r="Z40" s="12"/>
      <c r="AA40" s="11">
        <v>119</v>
      </c>
      <c r="AB40" s="12">
        <v>2891.7</v>
      </c>
      <c r="AC40" s="11">
        <v>8</v>
      </c>
      <c r="AD40" s="12">
        <v>356</v>
      </c>
      <c r="AE40" s="11">
        <v>34</v>
      </c>
      <c r="AF40" s="12">
        <v>1513</v>
      </c>
      <c r="AG40" s="11"/>
      <c r="AH40" s="12"/>
      <c r="AI40" s="11">
        <v>1</v>
      </c>
      <c r="AJ40" s="12">
        <v>181.2</v>
      </c>
      <c r="AK40" s="11"/>
      <c r="AL40" s="12"/>
      <c r="AM40" s="11"/>
      <c r="AN40" s="12"/>
      <c r="AO40" s="11"/>
      <c r="AP40" s="12"/>
      <c r="AQ40" s="11"/>
      <c r="AR40" s="12"/>
      <c r="AS40" s="11"/>
      <c r="AT40" s="12"/>
      <c r="AU40" s="11"/>
      <c r="AV40" s="37"/>
      <c r="AW40" s="47">
        <f t="shared" si="0"/>
        <v>162</v>
      </c>
      <c r="AX40" s="25">
        <f t="shared" si="1"/>
        <v>4941.8999999999996</v>
      </c>
    </row>
    <row r="41" spans="1:50">
      <c r="A41" s="11">
        <v>32174</v>
      </c>
      <c r="B41" s="11" t="s">
        <v>28</v>
      </c>
      <c r="C41" s="11" t="s">
        <v>133</v>
      </c>
      <c r="D41" s="11" t="s">
        <v>134</v>
      </c>
      <c r="E41" s="11" t="s">
        <v>74</v>
      </c>
      <c r="F41" s="11" t="s">
        <v>135</v>
      </c>
      <c r="G41" s="11"/>
      <c r="H41" s="12"/>
      <c r="I41" s="11"/>
      <c r="J41" s="12"/>
      <c r="K41" s="11"/>
      <c r="L41" s="12"/>
      <c r="M41" s="11"/>
      <c r="N41" s="12"/>
      <c r="O41" s="11"/>
      <c r="P41" s="12"/>
      <c r="Q41" s="11"/>
      <c r="R41" s="12"/>
      <c r="S41" s="11"/>
      <c r="T41" s="12"/>
      <c r="U41" s="11"/>
      <c r="V41" s="12"/>
      <c r="W41" s="11"/>
      <c r="X41" s="12"/>
      <c r="Y41" s="11"/>
      <c r="Z41" s="12"/>
      <c r="AA41" s="11">
        <v>68</v>
      </c>
      <c r="AB41" s="12">
        <v>1652.4</v>
      </c>
      <c r="AC41" s="11">
        <v>4</v>
      </c>
      <c r="AD41" s="12">
        <v>178</v>
      </c>
      <c r="AE41" s="11">
        <v>6</v>
      </c>
      <c r="AF41" s="12">
        <v>267</v>
      </c>
      <c r="AG41" s="11"/>
      <c r="AH41" s="12"/>
      <c r="AI41" s="11"/>
      <c r="AJ41" s="12"/>
      <c r="AK41" s="11"/>
      <c r="AL41" s="12"/>
      <c r="AM41" s="11"/>
      <c r="AN41" s="12"/>
      <c r="AO41" s="11"/>
      <c r="AP41" s="12"/>
      <c r="AQ41" s="11"/>
      <c r="AR41" s="12"/>
      <c r="AS41" s="11"/>
      <c r="AT41" s="12"/>
      <c r="AU41" s="11"/>
      <c r="AV41" s="37"/>
      <c r="AW41" s="47">
        <f t="shared" si="0"/>
        <v>78</v>
      </c>
      <c r="AX41" s="25">
        <f t="shared" si="1"/>
        <v>2097.4</v>
      </c>
    </row>
    <row r="42" spans="1:50">
      <c r="A42" s="11">
        <v>32247</v>
      </c>
      <c r="B42" s="11" t="s">
        <v>28</v>
      </c>
      <c r="C42" s="11" t="s">
        <v>136</v>
      </c>
      <c r="D42" s="11" t="s">
        <v>37</v>
      </c>
      <c r="E42" s="11"/>
      <c r="F42" s="11" t="s">
        <v>137</v>
      </c>
      <c r="G42" s="11"/>
      <c r="H42" s="12"/>
      <c r="I42" s="11"/>
      <c r="J42" s="12"/>
      <c r="K42" s="11"/>
      <c r="L42" s="12"/>
      <c r="M42" s="11"/>
      <c r="N42" s="12"/>
      <c r="O42" s="11"/>
      <c r="P42" s="12"/>
      <c r="Q42" s="11"/>
      <c r="R42" s="12"/>
      <c r="S42" s="11"/>
      <c r="T42" s="12"/>
      <c r="U42" s="11"/>
      <c r="V42" s="12"/>
      <c r="W42" s="11"/>
      <c r="X42" s="12"/>
      <c r="Y42" s="11"/>
      <c r="Z42" s="12"/>
      <c r="AA42" s="11">
        <v>1</v>
      </c>
      <c r="AB42" s="12">
        <v>24.3</v>
      </c>
      <c r="AC42" s="11"/>
      <c r="AD42" s="12"/>
      <c r="AE42" s="11"/>
      <c r="AF42" s="12"/>
      <c r="AG42" s="11"/>
      <c r="AH42" s="12"/>
      <c r="AI42" s="11"/>
      <c r="AJ42" s="12"/>
      <c r="AK42" s="11"/>
      <c r="AL42" s="12"/>
      <c r="AM42" s="11"/>
      <c r="AN42" s="12"/>
      <c r="AO42" s="11"/>
      <c r="AP42" s="12"/>
      <c r="AQ42" s="11"/>
      <c r="AR42" s="12"/>
      <c r="AS42" s="11"/>
      <c r="AT42" s="12"/>
      <c r="AU42" s="11"/>
      <c r="AV42" s="37"/>
      <c r="AW42" s="47">
        <f t="shared" si="0"/>
        <v>1</v>
      </c>
      <c r="AX42" s="25">
        <f t="shared" si="1"/>
        <v>24.3</v>
      </c>
    </row>
    <row r="43" spans="1:50">
      <c r="A43" s="11">
        <v>32522</v>
      </c>
      <c r="B43" s="11" t="s">
        <v>28</v>
      </c>
      <c r="C43" s="11" t="s">
        <v>138</v>
      </c>
      <c r="D43" s="11" t="s">
        <v>139</v>
      </c>
      <c r="E43" s="11"/>
      <c r="F43" s="11" t="s">
        <v>140</v>
      </c>
      <c r="G43" s="11">
        <v>2</v>
      </c>
      <c r="H43" s="12">
        <v>48.6</v>
      </c>
      <c r="I43" s="11"/>
      <c r="J43" s="12"/>
      <c r="K43" s="11">
        <v>2</v>
      </c>
      <c r="L43" s="12">
        <v>66.75</v>
      </c>
      <c r="M43" s="11"/>
      <c r="N43" s="12"/>
      <c r="O43" s="11"/>
      <c r="P43" s="12"/>
      <c r="Q43" s="11"/>
      <c r="R43" s="12"/>
      <c r="S43" s="11"/>
      <c r="T43" s="12"/>
      <c r="U43" s="11"/>
      <c r="V43" s="12"/>
      <c r="W43" s="11"/>
      <c r="X43" s="12"/>
      <c r="Y43" s="11"/>
      <c r="Z43" s="12"/>
      <c r="AA43" s="11">
        <v>7</v>
      </c>
      <c r="AB43" s="12">
        <v>170.1</v>
      </c>
      <c r="AC43" s="11">
        <v>1</v>
      </c>
      <c r="AD43" s="12">
        <v>44.5</v>
      </c>
      <c r="AE43" s="11">
        <v>1</v>
      </c>
      <c r="AF43" s="12">
        <v>44.5</v>
      </c>
      <c r="AG43" s="11"/>
      <c r="AH43" s="12"/>
      <c r="AI43" s="11"/>
      <c r="AJ43" s="12"/>
      <c r="AK43" s="11"/>
      <c r="AL43" s="12"/>
      <c r="AM43" s="11"/>
      <c r="AN43" s="12"/>
      <c r="AO43" s="11"/>
      <c r="AP43" s="12"/>
      <c r="AQ43" s="11"/>
      <c r="AR43" s="12"/>
      <c r="AS43" s="11"/>
      <c r="AT43" s="12"/>
      <c r="AU43" s="11"/>
      <c r="AV43" s="37"/>
      <c r="AW43" s="47">
        <f t="shared" si="0"/>
        <v>13</v>
      </c>
      <c r="AX43" s="25">
        <f t="shared" si="1"/>
        <v>374.45</v>
      </c>
    </row>
    <row r="44" spans="1:50">
      <c r="A44" s="11">
        <v>36372</v>
      </c>
      <c r="B44" s="11" t="s">
        <v>28</v>
      </c>
      <c r="C44" s="11" t="s">
        <v>141</v>
      </c>
      <c r="D44" s="11" t="s">
        <v>142</v>
      </c>
      <c r="E44" s="11"/>
      <c r="F44" s="11" t="s">
        <v>143</v>
      </c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  <c r="S44" s="11"/>
      <c r="T44" s="12"/>
      <c r="U44" s="11"/>
      <c r="V44" s="12"/>
      <c r="W44" s="11"/>
      <c r="X44" s="12"/>
      <c r="Y44" s="11"/>
      <c r="Z44" s="12"/>
      <c r="AA44" s="11">
        <v>21</v>
      </c>
      <c r="AB44" s="12">
        <v>510.3</v>
      </c>
      <c r="AC44" s="11"/>
      <c r="AD44" s="12"/>
      <c r="AE44" s="11"/>
      <c r="AF44" s="12"/>
      <c r="AG44" s="11"/>
      <c r="AH44" s="12"/>
      <c r="AI44" s="11"/>
      <c r="AJ44" s="12"/>
      <c r="AK44" s="11"/>
      <c r="AL44" s="12"/>
      <c r="AM44" s="11"/>
      <c r="AN44" s="12"/>
      <c r="AO44" s="11"/>
      <c r="AP44" s="12"/>
      <c r="AQ44" s="11"/>
      <c r="AR44" s="12"/>
      <c r="AS44" s="11"/>
      <c r="AT44" s="12"/>
      <c r="AU44" s="11"/>
      <c r="AV44" s="37"/>
      <c r="AW44" s="47">
        <f t="shared" si="0"/>
        <v>21</v>
      </c>
      <c r="AX44" s="25">
        <f t="shared" si="1"/>
        <v>510.3</v>
      </c>
    </row>
    <row r="45" spans="1:50">
      <c r="A45" s="11">
        <v>38285</v>
      </c>
      <c r="B45" s="11" t="s">
        <v>28</v>
      </c>
      <c r="C45" s="11" t="s">
        <v>144</v>
      </c>
      <c r="D45" s="11" t="s">
        <v>145</v>
      </c>
      <c r="E45" s="11" t="s">
        <v>146</v>
      </c>
      <c r="F45" s="11" t="s">
        <v>147</v>
      </c>
      <c r="G45" s="11"/>
      <c r="H45" s="12"/>
      <c r="I45" s="11"/>
      <c r="J45" s="12"/>
      <c r="K45" s="11"/>
      <c r="L45" s="12"/>
      <c r="M45" s="11"/>
      <c r="N45" s="12"/>
      <c r="O45" s="11"/>
      <c r="P45" s="12"/>
      <c r="Q45" s="11"/>
      <c r="R45" s="12"/>
      <c r="S45" s="11"/>
      <c r="T45" s="12"/>
      <c r="U45" s="11"/>
      <c r="V45" s="12"/>
      <c r="W45" s="11"/>
      <c r="X45" s="12"/>
      <c r="Y45" s="11"/>
      <c r="Z45" s="12"/>
      <c r="AA45" s="11">
        <v>63</v>
      </c>
      <c r="AB45" s="12">
        <v>1530.9</v>
      </c>
      <c r="AC45" s="11">
        <v>4</v>
      </c>
      <c r="AD45" s="12">
        <v>178</v>
      </c>
      <c r="AE45" s="11">
        <v>12</v>
      </c>
      <c r="AF45" s="12">
        <v>534</v>
      </c>
      <c r="AG45" s="11">
        <v>3</v>
      </c>
      <c r="AH45" s="12">
        <v>216.3</v>
      </c>
      <c r="AI45" s="11"/>
      <c r="AJ45" s="12"/>
      <c r="AK45" s="11"/>
      <c r="AL45" s="12"/>
      <c r="AM45" s="11"/>
      <c r="AN45" s="12"/>
      <c r="AO45" s="11"/>
      <c r="AP45" s="12"/>
      <c r="AQ45" s="11"/>
      <c r="AR45" s="12"/>
      <c r="AS45" s="11"/>
      <c r="AT45" s="12"/>
      <c r="AU45" s="11"/>
      <c r="AV45" s="37"/>
      <c r="AW45" s="47">
        <f t="shared" si="0"/>
        <v>82</v>
      </c>
      <c r="AX45" s="25">
        <f t="shared" si="1"/>
        <v>2459.2000000000003</v>
      </c>
    </row>
    <row r="46" spans="1:50">
      <c r="A46" s="11">
        <v>42884</v>
      </c>
      <c r="B46" s="11" t="s">
        <v>148</v>
      </c>
      <c r="C46" s="11" t="s">
        <v>149</v>
      </c>
      <c r="D46" s="11" t="s">
        <v>150</v>
      </c>
      <c r="E46" s="11"/>
      <c r="F46" s="11" t="s">
        <v>151</v>
      </c>
      <c r="G46" s="11"/>
      <c r="H46" s="12"/>
      <c r="I46" s="11"/>
      <c r="J46" s="12"/>
      <c r="K46" s="11"/>
      <c r="L46" s="12"/>
      <c r="M46" s="11"/>
      <c r="N46" s="12"/>
      <c r="O46" s="11"/>
      <c r="P46" s="12"/>
      <c r="Q46" s="11"/>
      <c r="R46" s="12"/>
      <c r="S46" s="11"/>
      <c r="T46" s="12"/>
      <c r="U46" s="11"/>
      <c r="V46" s="12"/>
      <c r="W46" s="11"/>
      <c r="X46" s="12"/>
      <c r="Y46" s="11"/>
      <c r="Z46" s="12"/>
      <c r="AA46" s="11">
        <v>4</v>
      </c>
      <c r="AB46" s="12">
        <v>97.2</v>
      </c>
      <c r="AC46" s="11"/>
      <c r="AD46" s="12"/>
      <c r="AE46" s="11"/>
      <c r="AF46" s="12"/>
      <c r="AG46" s="11"/>
      <c r="AH46" s="12"/>
      <c r="AI46" s="11"/>
      <c r="AJ46" s="12"/>
      <c r="AK46" s="11"/>
      <c r="AL46" s="12"/>
      <c r="AM46" s="11"/>
      <c r="AN46" s="12"/>
      <c r="AO46" s="11"/>
      <c r="AP46" s="12"/>
      <c r="AQ46" s="11"/>
      <c r="AR46" s="12"/>
      <c r="AS46" s="11"/>
      <c r="AT46" s="12"/>
      <c r="AU46" s="11"/>
      <c r="AV46" s="37"/>
      <c r="AW46" s="47">
        <f t="shared" si="0"/>
        <v>4</v>
      </c>
      <c r="AX46" s="25">
        <f t="shared" si="1"/>
        <v>97.2</v>
      </c>
    </row>
    <row r="47" spans="1:50">
      <c r="A47" s="11">
        <v>42931</v>
      </c>
      <c r="B47" s="11" t="s">
        <v>28</v>
      </c>
      <c r="C47" s="11" t="s">
        <v>152</v>
      </c>
      <c r="D47" s="11" t="s">
        <v>153</v>
      </c>
      <c r="E47" s="11" t="s">
        <v>154</v>
      </c>
      <c r="F47" s="11" t="s">
        <v>155</v>
      </c>
      <c r="G47" s="11">
        <v>1</v>
      </c>
      <c r="H47" s="12">
        <v>24.3</v>
      </c>
      <c r="I47" s="11"/>
      <c r="J47" s="12"/>
      <c r="K47" s="11"/>
      <c r="L47" s="12"/>
      <c r="M47" s="11"/>
      <c r="N47" s="12"/>
      <c r="O47" s="11"/>
      <c r="P47" s="12"/>
      <c r="Q47" s="11"/>
      <c r="R47" s="12"/>
      <c r="S47" s="11"/>
      <c r="T47" s="12"/>
      <c r="U47" s="11"/>
      <c r="V47" s="12"/>
      <c r="W47" s="11"/>
      <c r="X47" s="12"/>
      <c r="Y47" s="11"/>
      <c r="Z47" s="12"/>
      <c r="AA47" s="11">
        <v>15</v>
      </c>
      <c r="AB47" s="12">
        <v>364.5</v>
      </c>
      <c r="AC47" s="11">
        <v>2</v>
      </c>
      <c r="AD47" s="12">
        <v>89</v>
      </c>
      <c r="AE47" s="11">
        <v>3</v>
      </c>
      <c r="AF47" s="12">
        <v>133.5</v>
      </c>
      <c r="AG47" s="11"/>
      <c r="AH47" s="12"/>
      <c r="AI47" s="11"/>
      <c r="AJ47" s="12"/>
      <c r="AK47" s="11"/>
      <c r="AL47" s="12"/>
      <c r="AM47" s="11"/>
      <c r="AN47" s="12"/>
      <c r="AO47" s="11"/>
      <c r="AP47" s="12"/>
      <c r="AQ47" s="11"/>
      <c r="AR47" s="12"/>
      <c r="AS47" s="11"/>
      <c r="AT47" s="12"/>
      <c r="AU47" s="11"/>
      <c r="AV47" s="37"/>
      <c r="AW47" s="47">
        <f t="shared" si="0"/>
        <v>21</v>
      </c>
      <c r="AX47" s="25">
        <f t="shared" si="1"/>
        <v>611.29999999999995</v>
      </c>
    </row>
    <row r="48" spans="1:50">
      <c r="A48" s="11">
        <v>43076</v>
      </c>
      <c r="B48" s="11" t="s">
        <v>28</v>
      </c>
      <c r="C48" s="11" t="s">
        <v>156</v>
      </c>
      <c r="D48" s="11" t="s">
        <v>157</v>
      </c>
      <c r="E48" s="11" t="s">
        <v>158</v>
      </c>
      <c r="F48" s="11" t="s">
        <v>159</v>
      </c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2"/>
      <c r="U48" s="11"/>
      <c r="V48" s="12"/>
      <c r="W48" s="11"/>
      <c r="X48" s="12"/>
      <c r="Y48" s="11"/>
      <c r="Z48" s="12"/>
      <c r="AA48" s="11">
        <v>44</v>
      </c>
      <c r="AB48" s="12">
        <v>1069.2</v>
      </c>
      <c r="AC48" s="11">
        <v>1</v>
      </c>
      <c r="AD48" s="12">
        <v>44.5</v>
      </c>
      <c r="AE48" s="11">
        <v>17</v>
      </c>
      <c r="AF48" s="12">
        <v>756.5</v>
      </c>
      <c r="AG48" s="11"/>
      <c r="AH48" s="12"/>
      <c r="AI48" s="11"/>
      <c r="AJ48" s="12"/>
      <c r="AK48" s="11"/>
      <c r="AL48" s="12"/>
      <c r="AM48" s="11"/>
      <c r="AN48" s="12"/>
      <c r="AO48" s="11"/>
      <c r="AP48" s="12"/>
      <c r="AQ48" s="11"/>
      <c r="AR48" s="12"/>
      <c r="AS48" s="11"/>
      <c r="AT48" s="12"/>
      <c r="AU48" s="11"/>
      <c r="AV48" s="37"/>
      <c r="AW48" s="47">
        <f t="shared" si="0"/>
        <v>62</v>
      </c>
      <c r="AX48" s="25">
        <f t="shared" si="1"/>
        <v>1870.2</v>
      </c>
    </row>
    <row r="49" spans="1:50" ht="15.75" thickBot="1">
      <c r="A49" s="13">
        <v>46723</v>
      </c>
      <c r="B49" s="13" t="s">
        <v>161</v>
      </c>
      <c r="C49" s="13" t="s">
        <v>162</v>
      </c>
      <c r="D49" s="13" t="s">
        <v>108</v>
      </c>
      <c r="E49" s="13" t="s">
        <v>109</v>
      </c>
      <c r="F49" s="13" t="s">
        <v>110</v>
      </c>
      <c r="G49" s="13"/>
      <c r="H49" s="14"/>
      <c r="I49" s="13"/>
      <c r="J49" s="14"/>
      <c r="K49" s="13"/>
      <c r="L49" s="14"/>
      <c r="M49" s="13"/>
      <c r="N49" s="14"/>
      <c r="O49" s="13"/>
      <c r="P49" s="14"/>
      <c r="Q49" s="13"/>
      <c r="R49" s="14"/>
      <c r="S49" s="13"/>
      <c r="T49" s="14"/>
      <c r="U49" s="13"/>
      <c r="V49" s="14"/>
      <c r="W49" s="13"/>
      <c r="X49" s="14"/>
      <c r="Y49" s="13"/>
      <c r="Z49" s="14"/>
      <c r="AA49" s="13"/>
      <c r="AB49" s="14"/>
      <c r="AC49" s="13">
        <v>1</v>
      </c>
      <c r="AD49" s="14">
        <v>44.5</v>
      </c>
      <c r="AE49" s="13"/>
      <c r="AF49" s="14"/>
      <c r="AG49" s="13"/>
      <c r="AH49" s="14"/>
      <c r="AI49" s="13"/>
      <c r="AJ49" s="14"/>
      <c r="AK49" s="13"/>
      <c r="AL49" s="14"/>
      <c r="AM49" s="13"/>
      <c r="AN49" s="14"/>
      <c r="AO49" s="13"/>
      <c r="AP49" s="14"/>
      <c r="AQ49" s="13"/>
      <c r="AR49" s="14"/>
      <c r="AS49" s="13"/>
      <c r="AT49" s="14"/>
      <c r="AU49" s="13"/>
      <c r="AV49" s="38"/>
      <c r="AW49" s="47">
        <f t="shared" si="0"/>
        <v>1</v>
      </c>
      <c r="AX49" s="25">
        <f t="shared" si="1"/>
        <v>44.5</v>
      </c>
    </row>
    <row r="50" spans="1:50" ht="15.75" thickBot="1">
      <c r="A50" s="18" t="s">
        <v>167</v>
      </c>
      <c r="B50" s="18"/>
      <c r="C50" s="18"/>
      <c r="D50" s="18"/>
      <c r="E50" s="18"/>
      <c r="F50" s="18"/>
      <c r="G50" s="19">
        <f>SUM(G8:G49)</f>
        <v>22</v>
      </c>
      <c r="H50" s="31">
        <f t="shared" ref="H50:AX50" si="2">SUM(H8:H49)</f>
        <v>534.60000000000014</v>
      </c>
      <c r="I50" s="19">
        <f t="shared" si="2"/>
        <v>2</v>
      </c>
      <c r="J50" s="19">
        <f t="shared" si="2"/>
        <v>89</v>
      </c>
      <c r="K50" s="19">
        <f t="shared" si="2"/>
        <v>12</v>
      </c>
      <c r="L50" s="31">
        <f t="shared" si="2"/>
        <v>489.5</v>
      </c>
      <c r="M50" s="19">
        <f t="shared" si="2"/>
        <v>1</v>
      </c>
      <c r="N50" s="31">
        <f t="shared" si="2"/>
        <v>72.099999999999994</v>
      </c>
      <c r="O50" s="31">
        <f t="shared" si="2"/>
        <v>0</v>
      </c>
      <c r="P50" s="19">
        <f t="shared" si="2"/>
        <v>0</v>
      </c>
      <c r="Q50" s="19">
        <f t="shared" si="2"/>
        <v>0</v>
      </c>
      <c r="R50" s="19">
        <f t="shared" si="2"/>
        <v>0</v>
      </c>
      <c r="S50" s="19">
        <f t="shared" si="2"/>
        <v>0</v>
      </c>
      <c r="T50" s="19">
        <f t="shared" si="2"/>
        <v>0</v>
      </c>
      <c r="U50" s="19">
        <f t="shared" si="2"/>
        <v>0</v>
      </c>
      <c r="V50" s="19">
        <f t="shared" si="2"/>
        <v>0</v>
      </c>
      <c r="W50" s="19">
        <f t="shared" si="2"/>
        <v>0</v>
      </c>
      <c r="X50" s="19">
        <f t="shared" si="2"/>
        <v>0</v>
      </c>
      <c r="Y50" s="19">
        <f t="shared" si="2"/>
        <v>0</v>
      </c>
      <c r="Z50" s="19">
        <f t="shared" si="2"/>
        <v>0</v>
      </c>
      <c r="AA50" s="19">
        <f t="shared" si="2"/>
        <v>2309</v>
      </c>
      <c r="AB50" s="19">
        <f t="shared" si="2"/>
        <v>56095.45</v>
      </c>
      <c r="AC50" s="32">
        <f t="shared" si="2"/>
        <v>284</v>
      </c>
      <c r="AD50" s="31">
        <f t="shared" si="2"/>
        <v>12638</v>
      </c>
      <c r="AE50" s="19">
        <f t="shared" si="2"/>
        <v>562</v>
      </c>
      <c r="AF50" s="19">
        <f t="shared" si="2"/>
        <v>24941.85</v>
      </c>
      <c r="AG50" s="19">
        <f t="shared" si="2"/>
        <v>17</v>
      </c>
      <c r="AH50" s="31">
        <f t="shared" si="2"/>
        <v>1225.6999999999998</v>
      </c>
      <c r="AI50" s="19">
        <f t="shared" si="2"/>
        <v>1</v>
      </c>
      <c r="AJ50" s="31">
        <f t="shared" si="2"/>
        <v>181.2</v>
      </c>
      <c r="AK50" s="19">
        <f t="shared" si="2"/>
        <v>0</v>
      </c>
      <c r="AL50" s="19">
        <f t="shared" si="2"/>
        <v>0</v>
      </c>
      <c r="AM50" s="19">
        <f t="shared" si="2"/>
        <v>5</v>
      </c>
      <c r="AN50" s="31">
        <f t="shared" si="2"/>
        <v>237.14999999999998</v>
      </c>
      <c r="AO50" s="19">
        <f t="shared" si="2"/>
        <v>1</v>
      </c>
      <c r="AP50" s="31">
        <f t="shared" si="2"/>
        <v>70.8</v>
      </c>
      <c r="AQ50" s="19">
        <f t="shared" si="2"/>
        <v>0</v>
      </c>
      <c r="AR50" s="19">
        <f t="shared" si="2"/>
        <v>0</v>
      </c>
      <c r="AS50" s="19">
        <f t="shared" si="2"/>
        <v>0</v>
      </c>
      <c r="AT50" s="19">
        <f t="shared" si="2"/>
        <v>0</v>
      </c>
      <c r="AU50" s="19">
        <f t="shared" si="2"/>
        <v>0</v>
      </c>
      <c r="AV50" s="20">
        <f t="shared" si="2"/>
        <v>0</v>
      </c>
      <c r="AW50" s="21">
        <f t="shared" si="2"/>
        <v>3216</v>
      </c>
      <c r="AX50" s="19">
        <f t="shared" si="2"/>
        <v>96575.349999999991</v>
      </c>
    </row>
  </sheetData>
  <mergeCells count="22">
    <mergeCell ref="AC6:AD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Q6:AR6"/>
    <mergeCell ref="AS6:AT6"/>
    <mergeCell ref="AU6:AV6"/>
    <mergeCell ref="AW6:AX6"/>
    <mergeCell ref="AE6:AF6"/>
    <mergeCell ref="AG6:AH6"/>
    <mergeCell ref="AI6:AJ6"/>
    <mergeCell ref="AK6:AL6"/>
    <mergeCell ref="AM6:AN6"/>
    <mergeCell ref="AO6:A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GOS1s</vt:lpstr>
      <vt:lpstr>GOS3s</vt:lpstr>
      <vt:lpstr>GOS4s</vt:lpstr>
    </vt:vector>
  </TitlesOfParts>
  <Company>NHS NSS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Miriam02</dc:creator>
  <cp:lastModifiedBy>michem03</cp:lastModifiedBy>
  <dcterms:created xsi:type="dcterms:W3CDTF">2019-05-07T13:41:28Z</dcterms:created>
  <dcterms:modified xsi:type="dcterms:W3CDTF">2019-05-14T06:57:18Z</dcterms:modified>
</cp:coreProperties>
</file>